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230" activeTab="0"/>
  </bookViews>
  <sheets>
    <sheet name="СПО" sheetId="1" r:id="rId1"/>
    <sheet name="НПО" sheetId="2" r:id="rId2"/>
    <sheet name="ВПО" sheetId="3" r:id="rId3"/>
  </sheets>
  <definedNames/>
  <calcPr fullCalcOnLoad="1"/>
</workbook>
</file>

<file path=xl/sharedStrings.xml><?xml version="1.0" encoding="utf-8"?>
<sst xmlns="http://schemas.openxmlformats.org/spreadsheetml/2006/main" count="611" uniqueCount="384">
  <si>
    <t>Приложение № 2</t>
  </si>
  <si>
    <t>к распоряжению Правительства</t>
  </si>
  <si>
    <t>Республики Саха (Якутия)</t>
  </si>
  <si>
    <t>от  "__"  __________ 2013  г. №___</t>
  </si>
  <si>
    <t>Контрольные цифры приема на подготовку специалистов</t>
  </si>
  <si>
    <t xml:space="preserve"> по программам среднего профессионального образования </t>
  </si>
  <si>
    <t>за счет средств государственного бюджета  Республики Саха (Якутия) на  2013/2014  учебный год</t>
  </si>
  <si>
    <t>№</t>
  </si>
  <si>
    <t>Код по ОКСО</t>
  </si>
  <si>
    <t>Наименование специальности</t>
  </si>
  <si>
    <t>Всего</t>
  </si>
  <si>
    <t>в т.ч. по формам обучения</t>
  </si>
  <si>
    <t>очное</t>
  </si>
  <si>
    <t>заочное</t>
  </si>
  <si>
    <t>на базе 9 кл.</t>
  </si>
  <si>
    <t>на базе 11 кл.</t>
  </si>
  <si>
    <t>ИТОГО по заявкам Министерств</t>
  </si>
  <si>
    <t>ВСЕГО</t>
  </si>
  <si>
    <t>Министерство профессионального образования, подготовки и расстановки кадров РС(Я)</t>
  </si>
  <si>
    <t>220415</t>
  </si>
  <si>
    <t>Автоматика и телемеханика</t>
  </si>
  <si>
    <t>Ветеринария</t>
  </si>
  <si>
    <t>101101</t>
  </si>
  <si>
    <t>Гостиничный сервис</t>
  </si>
  <si>
    <t>072601</t>
  </si>
  <si>
    <t>Декоративно-прикладное искусство и народные промыслы</t>
  </si>
  <si>
    <t>072501</t>
  </si>
  <si>
    <t>Дизайн</t>
  </si>
  <si>
    <t>034702</t>
  </si>
  <si>
    <t>Документационное обеспечение управления и архивоведение</t>
  </si>
  <si>
    <t>050144</t>
  </si>
  <si>
    <t>Дошкольное образование</t>
  </si>
  <si>
    <t>Земельно-имущественные отношения</t>
  </si>
  <si>
    <t>Землеустройство</t>
  </si>
  <si>
    <t>Зоотехния</t>
  </si>
  <si>
    <t>0900305</t>
  </si>
  <si>
    <t>Информационная безопасность автоматизированных систем</t>
  </si>
  <si>
    <t>120703</t>
  </si>
  <si>
    <t>Информационные системы обеспечения градостроительной деятельности</t>
  </si>
  <si>
    <t>Ихтиология рыбоводство</t>
  </si>
  <si>
    <t>100701</t>
  </si>
  <si>
    <t>Коммерция по отраслям (базовый уровень)</t>
  </si>
  <si>
    <t>230111</t>
  </si>
  <si>
    <t>Компьютерные сети</t>
  </si>
  <si>
    <t>230113</t>
  </si>
  <si>
    <t>Компьютерные системы и комплексы</t>
  </si>
  <si>
    <t>262019</t>
  </si>
  <si>
    <t>Конструирование, моделирование и технология швейных изделий</t>
  </si>
  <si>
    <t>250110</t>
  </si>
  <si>
    <t>Лесное и лесопарковое хозяйство</t>
  </si>
  <si>
    <t>130403</t>
  </si>
  <si>
    <t>Маркшейдерское дело</t>
  </si>
  <si>
    <t>110809</t>
  </si>
  <si>
    <t>Механизация сельского хозяйства</t>
  </si>
  <si>
    <t>262021</t>
  </si>
  <si>
    <t xml:space="preserve">Моделирование и конструирование изделий из меха </t>
  </si>
  <si>
    <t>270843</t>
  </si>
  <si>
    <t>Монтаж, наладка и эксплуатация электрооборудования промышленных и гражданских зданий</t>
  </si>
  <si>
    <t>270841</t>
  </si>
  <si>
    <t>Монтаж и эксплуатация оборудование и сиситем газоснабжения</t>
  </si>
  <si>
    <t>130406</t>
  </si>
  <si>
    <t>Обогащение полезных ископаемых</t>
  </si>
  <si>
    <t>080214</t>
  </si>
  <si>
    <t>Операционная деятельность в логистике</t>
  </si>
  <si>
    <t>100114</t>
  </si>
  <si>
    <t>Организация и обслуживание в общественном питании</t>
  </si>
  <si>
    <t>090905</t>
  </si>
  <si>
    <t>Организация и технология защиты информации</t>
  </si>
  <si>
    <t>190701</t>
  </si>
  <si>
    <t>Организация перевозок и управление на транспорте (железнодорожном)</t>
  </si>
  <si>
    <t>130404</t>
  </si>
  <si>
    <t>Открытые горные работы</t>
  </si>
  <si>
    <t>100116</t>
  </si>
  <si>
    <t>Парикмахерское искусство (базовый уровень)</t>
  </si>
  <si>
    <t>130405</t>
  </si>
  <si>
    <t>Подземная разработка месторождений полезных ископаемых</t>
  </si>
  <si>
    <t>280703</t>
  </si>
  <si>
    <t>Пожарная безопасность</t>
  </si>
  <si>
    <t>210801</t>
  </si>
  <si>
    <t>Почтовая связь</t>
  </si>
  <si>
    <t>030912</t>
  </si>
  <si>
    <t>Право и организация социального обеспечения</t>
  </si>
  <si>
    <t>230115</t>
  </si>
  <si>
    <t>Программирование в компьютерных системах</t>
  </si>
  <si>
    <t>051001</t>
  </si>
  <si>
    <t>Профессиональное обучение (Сварочное производство)</t>
  </si>
  <si>
    <t>Профессиональное обучение  (Техническое обслуживание и ремонт автомобильного транспорта)</t>
  </si>
  <si>
    <t>Профессиональное обучение (Конструирование, моделирование и технология швейных изделий)</t>
  </si>
  <si>
    <t>210721</t>
  </si>
  <si>
    <t>Радиосвязь, радиовещание и телевидение</t>
  </si>
  <si>
    <t>140408</t>
  </si>
  <si>
    <t>Релейная защита и автоматизация энергетических систем</t>
  </si>
  <si>
    <t>210723</t>
  </si>
  <si>
    <t>Сети связи и системы коммуникации</t>
  </si>
  <si>
    <t>040401</t>
  </si>
  <si>
    <t>Социальный работник</t>
  </si>
  <si>
    <t>270235</t>
  </si>
  <si>
    <t>Строительство железных дорог, путь и путевое хозяйство</t>
  </si>
  <si>
    <t>270831</t>
  </si>
  <si>
    <t>Строительство и эксплуатация автомобильных дорог и аэродромов</t>
  </si>
  <si>
    <t>270837</t>
  </si>
  <si>
    <t>Строительство и эксплуатация городских путей сообщения</t>
  </si>
  <si>
    <t>270802</t>
  </si>
  <si>
    <t>Строительство и эксплуатация зданий и сооружений</t>
  </si>
  <si>
    <t>140102</t>
  </si>
  <si>
    <t>Теплоснабжение и теплотехническое оборудование</t>
  </si>
  <si>
    <t>151024</t>
  </si>
  <si>
    <t>Техническая эксплуатация гидравлических машин, гидропроводов и гидропневоавтоматики (КИПиА)</t>
  </si>
  <si>
    <t>140448</t>
  </si>
  <si>
    <t>Техническая эксплуатация и обслуживание электрического и электромеханического оборудования. Горная промышленность.</t>
  </si>
  <si>
    <t>190623</t>
  </si>
  <si>
    <t>Техническая эксплуатация подвижного состава железных дорог (локомотивы)</t>
  </si>
  <si>
    <t>190631</t>
  </si>
  <si>
    <t>Техническое обслуживание и ремонт автомобильного транспорта</t>
  </si>
  <si>
    <t>210414</t>
  </si>
  <si>
    <t>Техническое обслуживание и ремонт радиоэлектронной техники</t>
  </si>
  <si>
    <t>Технология молока и молочных продуктов</t>
  </si>
  <si>
    <t>260807</t>
  </si>
  <si>
    <t>Технология продукции общественного питания (базовый уровень)</t>
  </si>
  <si>
    <t>110812</t>
  </si>
  <si>
    <t>Технология производства и переработки сельскохозяйс твенной продукции</t>
  </si>
  <si>
    <t>260103</t>
  </si>
  <si>
    <t>Технология хлеба, кондитерских и макаронных изделий</t>
  </si>
  <si>
    <t>100801</t>
  </si>
  <si>
    <t>Товароведение и экспертиза качества потребительских товаров</t>
  </si>
  <si>
    <t>100401</t>
  </si>
  <si>
    <t>Туризм</t>
  </si>
  <si>
    <t>080114</t>
  </si>
  <si>
    <t>Экономика и бухгалтерский учет (по отраслям)</t>
  </si>
  <si>
    <t>110810</t>
  </si>
  <si>
    <t>Электрификация и автоматизация сельского хозяйства</t>
  </si>
  <si>
    <t>140407</t>
  </si>
  <si>
    <t>Электрические станции, сети и системы</t>
  </si>
  <si>
    <t>140409</t>
  </si>
  <si>
    <t>Электроснабжение</t>
  </si>
  <si>
    <t>Министерство образования Республики Саха (Якутия)</t>
  </si>
  <si>
    <t>050146</t>
  </si>
  <si>
    <t>Преподавание в начальных классах</t>
  </si>
  <si>
    <t>50</t>
  </si>
  <si>
    <t>050710</t>
  </si>
  <si>
    <t>Специальное дошкольное образование</t>
  </si>
  <si>
    <t>25</t>
  </si>
  <si>
    <t>100</t>
  </si>
  <si>
    <t>050141</t>
  </si>
  <si>
    <t>Физическая культура</t>
  </si>
  <si>
    <t>230701</t>
  </si>
  <si>
    <t>Прикладная информатика</t>
  </si>
  <si>
    <t>050139</t>
  </si>
  <si>
    <t>Изобразительное искусство и черчение</t>
  </si>
  <si>
    <t>Профессиональное обучение (искусство)</t>
  </si>
  <si>
    <t>Профессиональное обучение (по профилю "информатика и вычислительная техника)</t>
  </si>
  <si>
    <t>050148</t>
  </si>
  <si>
    <t>Педагогика дополнительного образования</t>
  </si>
  <si>
    <t>75</t>
  </si>
  <si>
    <t>050130</t>
  </si>
  <si>
    <t>Музыкальное образование</t>
  </si>
  <si>
    <t>Министерство здравоохранения РС(Я)</t>
  </si>
  <si>
    <t>060101</t>
  </si>
  <si>
    <t xml:space="preserve">Лечебное дело </t>
  </si>
  <si>
    <t>060501.51</t>
  </si>
  <si>
    <t>Сестринское дело (базовый уровень)</t>
  </si>
  <si>
    <t>060501.52</t>
  </si>
  <si>
    <t>Сестринское дело (углубленный уровень)</t>
  </si>
  <si>
    <t>060102</t>
  </si>
  <si>
    <t>Акушерское дело</t>
  </si>
  <si>
    <t>060604</t>
  </si>
  <si>
    <t>Лабораторная диагностика</t>
  </si>
  <si>
    <t>Министерство культуры и духовного развития РС(Я)</t>
  </si>
  <si>
    <t>073101.52</t>
  </si>
  <si>
    <t>Инструментальное исполнительство</t>
  </si>
  <si>
    <t>071001.52</t>
  </si>
  <si>
    <t>Живопись</t>
  </si>
  <si>
    <t>072501.52</t>
  </si>
  <si>
    <t>072601.52</t>
  </si>
  <si>
    <t>073401.52</t>
  </si>
  <si>
    <t>Вокальное искусство</t>
  </si>
  <si>
    <t>073502.52</t>
  </si>
  <si>
    <t>Хоровое дирижирование</t>
  </si>
  <si>
    <t>073403.52</t>
  </si>
  <si>
    <t>Сольное хоровое и народное пение</t>
  </si>
  <si>
    <t>070214.52</t>
  </si>
  <si>
    <t>Музыкальное искусство эстрады</t>
  </si>
  <si>
    <t>073002.52</t>
  </si>
  <si>
    <t>Теория музыки</t>
  </si>
  <si>
    <t>071501.02</t>
  </si>
  <si>
    <t>Народное художественное творчество (хореографическое творчество)</t>
  </si>
  <si>
    <t>071501.04</t>
  </si>
  <si>
    <t>Этнохудожественное творчество</t>
  </si>
  <si>
    <t>071501.03</t>
  </si>
  <si>
    <t>Фотовидеотворчество</t>
  </si>
  <si>
    <t>071501.01</t>
  </si>
  <si>
    <t>Театральное творчество</t>
  </si>
  <si>
    <t>070210.52</t>
  </si>
  <si>
    <t>Музыкальное звукооператорское мастерство</t>
  </si>
  <si>
    <t>071801.52.01</t>
  </si>
  <si>
    <t>Социально-культурная деятельность (Организация и постановка культурно-массовых  мероприятий и театрализованных представлений)</t>
  </si>
  <si>
    <t>Министерство спорта РС(Я)</t>
  </si>
  <si>
    <t>050720</t>
  </si>
  <si>
    <t>Приложение № 3</t>
  </si>
  <si>
    <t>от " __"  __________ 2013  г.</t>
  </si>
  <si>
    <t>Контрольные цифры приема на подготовку кадров</t>
  </si>
  <si>
    <t xml:space="preserve"> по программам начального профессионального образования </t>
  </si>
  <si>
    <t>Наименование образовательного учреждения</t>
  </si>
  <si>
    <t>Код</t>
  </si>
  <si>
    <t>Профессии</t>
  </si>
  <si>
    <t>Контрольные цифры приема</t>
  </si>
  <si>
    <t>на базе р/у</t>
  </si>
  <si>
    <t>ИТОГО по программам начального профессионального образования</t>
  </si>
  <si>
    <t>Профессиональный лицей №2 п.Графский Берег Намского улуса</t>
  </si>
  <si>
    <t>230103.02</t>
  </si>
  <si>
    <t>Мастер по обработке цифровой информации</t>
  </si>
  <si>
    <t>150709.02</t>
  </si>
  <si>
    <t>Сварщик</t>
  </si>
  <si>
    <t>112201.02</t>
  </si>
  <si>
    <t>Управляющий сельской усадьбой</t>
  </si>
  <si>
    <t>190631.01</t>
  </si>
  <si>
    <t>Автомеханик</t>
  </si>
  <si>
    <t>270802.09</t>
  </si>
  <si>
    <t>Мастер общестроительных работ</t>
  </si>
  <si>
    <t>260807.01</t>
  </si>
  <si>
    <t>Повар, кондитер</t>
  </si>
  <si>
    <t>Профессиональное училище №3 с.Маар Нюрбинского улуса</t>
  </si>
  <si>
    <t>130404.01</t>
  </si>
  <si>
    <t>Машинист на открытых горных работах</t>
  </si>
  <si>
    <t>100701.01</t>
  </si>
  <si>
    <t>Продавец, контролер-кассир</t>
  </si>
  <si>
    <t>Профессиональный  лицей №4 с.Тюнгюлю Мегино-Кангаласского улуса</t>
  </si>
  <si>
    <t>110800.02</t>
  </si>
  <si>
    <t>Тракторист-машинист сельскохозяйственного производства</t>
  </si>
  <si>
    <t>110800.03</t>
  </si>
  <si>
    <t>Электромонтер по ремонту и обслуживанию электрооборудования в сельскохозяйственном производстве</t>
  </si>
  <si>
    <t>Профессиональный лицей №5 п.Жатай</t>
  </si>
  <si>
    <t>180107.04</t>
  </si>
  <si>
    <t xml:space="preserve">Электрик судовой </t>
  </si>
  <si>
    <t>140446.03</t>
  </si>
  <si>
    <t>Электромонтер по ремонту и обслуживанию электрооборудования</t>
  </si>
  <si>
    <t>180403.01</t>
  </si>
  <si>
    <t>Судоводитель-помощник механика маломерного судна</t>
  </si>
  <si>
    <t>230103.03</t>
  </si>
  <si>
    <t>Наладчик компьютерных сетей</t>
  </si>
  <si>
    <t>Профессиональный лицей № 6 п. Пеледуй Ленского района</t>
  </si>
  <si>
    <t>Профессиональный лицей №7 г.Якутск</t>
  </si>
  <si>
    <t>270802.07</t>
  </si>
  <si>
    <t>Мастер столярно-плотничных и паркетных работ</t>
  </si>
  <si>
    <t>261701.02</t>
  </si>
  <si>
    <t>Оператор электронного набора и верстки</t>
  </si>
  <si>
    <t>072602.01</t>
  </si>
  <si>
    <t>Изготовитель художественных изделий из  металла</t>
  </si>
  <si>
    <t>250109.01</t>
  </si>
  <si>
    <t>Мастер садово-паркового и ландшафтного строительства</t>
  </si>
  <si>
    <t>100116.01</t>
  </si>
  <si>
    <t>Парикмахер</t>
  </si>
  <si>
    <t>Профессиональное училище №9 п.Сангар Кобяйского улуса</t>
  </si>
  <si>
    <t>Профессиональный лицей  №10 с.Верхневилюйск Верхневилюйского улуса</t>
  </si>
  <si>
    <t>270802.13</t>
  </si>
  <si>
    <t>Мастер жилищно-коммунального хозяйства</t>
  </si>
  <si>
    <t>260201.01</t>
  </si>
  <si>
    <t>Мастер производства молочной продукции</t>
  </si>
  <si>
    <t>112201.01</t>
  </si>
  <si>
    <t>Хозяйка (ин) усадьбы</t>
  </si>
  <si>
    <t>Профессиональный лицей № 11 г.Якутск</t>
  </si>
  <si>
    <t>190629.01</t>
  </si>
  <si>
    <t xml:space="preserve">Машинист дорожных и строительных машин </t>
  </si>
  <si>
    <t>190629.07</t>
  </si>
  <si>
    <t>Машинист крана (крановщик)</t>
  </si>
  <si>
    <t>Профессиональный лицей № 14 с.Ожулун Чурапчинского улуса</t>
  </si>
  <si>
    <t>Профессиональный лицей № 15 с.Алтанцы Амгинского улуса</t>
  </si>
  <si>
    <t>080110.02</t>
  </si>
  <si>
    <t>Контролер сберегательного банка</t>
  </si>
  <si>
    <t>Профессиональный лицей №16 г.Якутск</t>
  </si>
  <si>
    <t xml:space="preserve">220703.02 </t>
  </si>
  <si>
    <t>Слесарь по контрольно-измерительным приборам и автоматике</t>
  </si>
  <si>
    <t>151902.04</t>
  </si>
  <si>
    <t>Токарь-универсал</t>
  </si>
  <si>
    <t>270839.01</t>
  </si>
  <si>
    <t>Монтажник санитарно-технических, вентиляционных систем и оборудования</t>
  </si>
  <si>
    <t>270843.04</t>
  </si>
  <si>
    <t>Электромонтажник электрических сетей и оборудования</t>
  </si>
  <si>
    <t>140407.02</t>
  </si>
  <si>
    <t>Электромонтер по техническому обслуживанию электростанций и сетей</t>
  </si>
  <si>
    <t>110800.04</t>
  </si>
  <si>
    <t>Мастер по техническому обслуживанию и ремонту машинно-тракторного парка</t>
  </si>
  <si>
    <t>261401.01</t>
  </si>
  <si>
    <t>Огранщик алмазов в бриллианты</t>
  </si>
  <si>
    <t>072500.02</t>
  </si>
  <si>
    <t>Ювелир</t>
  </si>
  <si>
    <t>100107.01</t>
  </si>
  <si>
    <t>Слесарь по ремонту и эксплуатации газового оборудования</t>
  </si>
  <si>
    <t>Профессиональный лицей № 18 с.Харбалах Таттинского улуса</t>
  </si>
  <si>
    <t>280705.01</t>
  </si>
  <si>
    <t>Пожарный</t>
  </si>
  <si>
    <t>Профессиональный лицей № 19 с.Соттинцы Усть-Алданского улуса</t>
  </si>
  <si>
    <t>Изготовитель железобетонных изделий</t>
  </si>
  <si>
    <t>Профессиональное училище № 20 г.Ленск</t>
  </si>
  <si>
    <t>Профессиональное училище №27 п.Жиганск Жиганского улуса</t>
  </si>
  <si>
    <t>262023.01</t>
  </si>
  <si>
    <t>Мастер столярного и мебельного производства</t>
  </si>
  <si>
    <t>262019.03</t>
  </si>
  <si>
    <t>Портной</t>
  </si>
  <si>
    <t>Профессиональное училище № 28  г.Удачный Мирнинского района</t>
  </si>
  <si>
    <t>Профессиональное училище № 30 п.Айхал Мирнинского района</t>
  </si>
  <si>
    <t>Профессиональное училище № 31 г.Вилюйск Вилюйского улуса</t>
  </si>
  <si>
    <t>131003.01</t>
  </si>
  <si>
    <t>Оператор нефтяных и газовых скважин</t>
  </si>
  <si>
    <t>240101.03</t>
  </si>
  <si>
    <t>Оператор нефтепереработки</t>
  </si>
  <si>
    <t>Профессиональное училище № 32 п.Батагай Верхоянского улуса</t>
  </si>
  <si>
    <t xml:space="preserve"> Автомеханик </t>
  </si>
  <si>
    <t>230103.04</t>
  </si>
  <si>
    <t>Наладчик аппаратного и программного обеспечения</t>
  </si>
  <si>
    <t>Профессиональное училище №33 п.Тикси Булунского улуса</t>
  </si>
  <si>
    <t>Профессиональное училище №34 п.Усть-Нера Оймяконского района</t>
  </si>
  <si>
    <t>Профессиональное училище №36 п.Усть-Мая Усть-Майского района</t>
  </si>
  <si>
    <t>140407.03</t>
  </si>
  <si>
    <t>Электромонтер по ремонту электросетей</t>
  </si>
  <si>
    <t>Республиканский центр-лицей профессиональной и медико-социальной реабилитации инвалидов</t>
  </si>
  <si>
    <t>110401.01</t>
  </si>
  <si>
    <t>Мастер растениеводства</t>
  </si>
  <si>
    <t xml:space="preserve">Мастер столярно-плотничных и паркетных работ </t>
  </si>
  <si>
    <t>262005.01</t>
  </si>
  <si>
    <t>Обувщик (широкого профиля)</t>
  </si>
  <si>
    <t>260103.01</t>
  </si>
  <si>
    <t>Пекарь</t>
  </si>
  <si>
    <t>Южно-Якутский технологический колледж  (по программам НПО)</t>
  </si>
  <si>
    <t>Якутский индустриально-педагогический колледж  (по программам НПО)</t>
  </si>
  <si>
    <t>Нижнеколымский колледж народов Севера  (по программам НПО)</t>
  </si>
  <si>
    <t>151903.02</t>
  </si>
  <si>
    <t xml:space="preserve">Слесарь </t>
  </si>
  <si>
    <t>111601.01</t>
  </si>
  <si>
    <t>Оленевод-механизатор</t>
  </si>
  <si>
    <t>Региональный технический колледж в г.Мирном (по программам НПО)</t>
  </si>
  <si>
    <t>151031.03</t>
  </si>
  <si>
    <t>Монтажник технологического оборудования</t>
  </si>
  <si>
    <t>151902.03</t>
  </si>
  <si>
    <t>Станочник (металлообработка)</t>
  </si>
  <si>
    <t>Якутский колледж связи и энергетики имени П.И. Дудкина  (по программам НПО)</t>
  </si>
  <si>
    <t>220703.03</t>
  </si>
  <si>
    <t>Электромонтер охранно-пожарной сигнализации</t>
  </si>
  <si>
    <t>Якутский технологический техникум сервиса  (по программам НПО)</t>
  </si>
  <si>
    <t>100114.01</t>
  </si>
  <si>
    <t>Официант бармен</t>
  </si>
  <si>
    <t>Алданский политехнический техникум (по программам НПО)</t>
  </si>
  <si>
    <t>Горно-геологический техникум (по программам НПО)</t>
  </si>
  <si>
    <t>130405.05</t>
  </si>
  <si>
    <t>Электрослесарь подземный</t>
  </si>
  <si>
    <t>Сунтарский технологический колледж с.Сунтар (по программам НПО)</t>
  </si>
  <si>
    <t>Якутский коммунально-строительный техникум</t>
  </si>
  <si>
    <t>270802.10</t>
  </si>
  <si>
    <t>Мастер отделочных строительных работ</t>
  </si>
  <si>
    <t>ИТОГО по программам  профессиональной подготовки</t>
  </si>
  <si>
    <t>Ресурсный центр развития профессионального образования</t>
  </si>
  <si>
    <t>Столяр строительный</t>
  </si>
  <si>
    <t>Якутский сельскохозяйственный техникум</t>
  </si>
  <si>
    <t>Тракторист</t>
  </si>
  <si>
    <t>Оператор по искусственному осеменению животных и птиц</t>
  </si>
  <si>
    <t>Коневод</t>
  </si>
  <si>
    <t>Оленевод</t>
  </si>
  <si>
    <t>Овощевод</t>
  </si>
  <si>
    <t>Оператор машинного доения</t>
  </si>
  <si>
    <t>Маслодел</t>
  </si>
  <si>
    <t xml:space="preserve">Электрогазосварщик </t>
  </si>
  <si>
    <t>Водитель автомобиля</t>
  </si>
  <si>
    <t>Машинист котлов</t>
  </si>
  <si>
    <t>Профессиональное училище №31 г. Вилюйск, Вилюйского района</t>
  </si>
  <si>
    <t>Помощник бурильщика капитального ремонта скважин</t>
  </si>
  <si>
    <t>Слесарь по ремонту контрольно -измерительных приборов и автоматики</t>
  </si>
  <si>
    <t>Оператор котельной</t>
  </si>
  <si>
    <t>Слесарь по ремонту оборудования тепловых сетей</t>
  </si>
  <si>
    <t>____________________________________________________________________</t>
  </si>
  <si>
    <t>Приложение № 1</t>
  </si>
  <si>
    <t>от " __"  __________ 2013  г. №___</t>
  </si>
  <si>
    <t xml:space="preserve">по программам высшего профессионального образования </t>
  </si>
  <si>
    <t>за счет средств государственного бюджета  Республики Саха (Якутия)                                                                                                                                             на  2013/2014  учебный год</t>
  </si>
  <si>
    <t>№ пп</t>
  </si>
  <si>
    <t>в том числе по формам обучения</t>
  </si>
  <si>
    <t>Итого по программам высшего профессионального образования</t>
  </si>
  <si>
    <t>Высшая школа музыки РС (Я) (по программам ВПО)</t>
  </si>
  <si>
    <t>070201.65</t>
  </si>
  <si>
    <t xml:space="preserve">Музыкально - театральное искусство </t>
  </si>
  <si>
    <t>073000.62</t>
  </si>
  <si>
    <t>Музыкознание и музыкально-прикладное искусство</t>
  </si>
  <si>
    <t>073201.65</t>
  </si>
  <si>
    <t>Искусство концертного исполнительства (по видам инструментов)</t>
  </si>
  <si>
    <t>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</si>
</sst>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9" fillId="0" borderId="0" xfId="0" applyFont="1" applyAlignment="1">
      <alignment/>
    </xf>
    <xf numFmtId="0" fontId="9" fillId="34" borderId="0" xfId="0" applyFont="1" applyFill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3" fillId="34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 horizontal="right"/>
    </xf>
    <xf numFmtId="0" fontId="11" fillId="34" borderId="13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3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/>
    </xf>
    <xf numFmtId="0" fontId="13" fillId="34" borderId="10" xfId="0" applyFont="1" applyFill="1" applyBorder="1" applyAlignment="1">
      <alignment vertical="top"/>
    </xf>
    <xf numFmtId="0" fontId="3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/>
    </xf>
    <xf numFmtId="0" fontId="7" fillId="34" borderId="16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vertical="top" wrapText="1"/>
    </xf>
    <xf numFmtId="0" fontId="13" fillId="34" borderId="10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49" fillId="36" borderId="1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vertical="top" wrapText="1"/>
    </xf>
    <xf numFmtId="0" fontId="9" fillId="34" borderId="0" xfId="0" applyFont="1" applyFill="1" applyAlignment="1">
      <alignment/>
    </xf>
    <xf numFmtId="0" fontId="2" fillId="34" borderId="17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right" vertical="top" wrapText="1"/>
    </xf>
    <xf numFmtId="0" fontId="2" fillId="34" borderId="17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top"/>
    </xf>
    <xf numFmtId="0" fontId="7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15" fillId="34" borderId="0" xfId="0" applyFont="1" applyFill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0" fillId="33" borderId="13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20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676525" y="3524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3.57421875" style="30" customWidth="1"/>
    <col min="2" max="2" width="14.28125" style="31" customWidth="1"/>
    <col min="3" max="3" width="32.7109375" style="31" customWidth="1"/>
    <col min="5" max="5" width="7.57421875" style="0" customWidth="1"/>
    <col min="6" max="6" width="7.28125" style="0" customWidth="1"/>
    <col min="7" max="7" width="7.7109375" style="0" customWidth="1"/>
  </cols>
  <sheetData>
    <row r="2" spans="1:7" ht="15">
      <c r="A2" s="123" t="s">
        <v>0</v>
      </c>
      <c r="B2" s="123"/>
      <c r="C2" s="123"/>
      <c r="D2" s="123"/>
      <c r="E2" s="123"/>
      <c r="F2" s="123"/>
      <c r="G2" s="123"/>
    </row>
    <row r="3" spans="1:7" ht="15">
      <c r="A3" s="123" t="s">
        <v>1</v>
      </c>
      <c r="B3" s="123"/>
      <c r="C3" s="123"/>
      <c r="D3" s="123"/>
      <c r="E3" s="123"/>
      <c r="F3" s="123"/>
      <c r="G3" s="123"/>
    </row>
    <row r="4" spans="1:7" ht="15">
      <c r="A4" s="124" t="s">
        <v>2</v>
      </c>
      <c r="B4" s="124"/>
      <c r="C4" s="124"/>
      <c r="D4" s="124"/>
      <c r="E4" s="124"/>
      <c r="F4" s="124"/>
      <c r="G4" s="124"/>
    </row>
    <row r="5" spans="1:7" ht="15">
      <c r="A5" s="125" t="s">
        <v>3</v>
      </c>
      <c r="B5" s="125"/>
      <c r="C5" s="125"/>
      <c r="D5" s="125"/>
      <c r="E5" s="125"/>
      <c r="F5" s="125"/>
      <c r="G5" s="125"/>
    </row>
    <row r="6" spans="1:8" ht="15" customHeight="1">
      <c r="A6" s="126" t="s">
        <v>4</v>
      </c>
      <c r="B6" s="126"/>
      <c r="C6" s="126"/>
      <c r="D6" s="126"/>
      <c r="E6" s="126"/>
      <c r="F6" s="126"/>
      <c r="G6" s="126"/>
      <c r="H6" s="126"/>
    </row>
    <row r="7" spans="1:8" ht="15" customHeight="1">
      <c r="A7" s="122" t="s">
        <v>5</v>
      </c>
      <c r="B7" s="122"/>
      <c r="C7" s="122"/>
      <c r="D7" s="122"/>
      <c r="E7" s="122"/>
      <c r="F7" s="122"/>
      <c r="G7" s="122"/>
      <c r="H7" s="122"/>
    </row>
    <row r="8" spans="1:8" ht="15" customHeight="1">
      <c r="A8" s="115" t="s">
        <v>6</v>
      </c>
      <c r="B8" s="115"/>
      <c r="C8" s="115"/>
      <c r="D8" s="115"/>
      <c r="E8" s="115"/>
      <c r="F8" s="115"/>
      <c r="G8" s="115"/>
      <c r="H8" s="1"/>
    </row>
    <row r="10" spans="1:7" ht="15">
      <c r="A10" s="116" t="s">
        <v>7</v>
      </c>
      <c r="B10" s="117" t="s">
        <v>8</v>
      </c>
      <c r="C10" s="118" t="s">
        <v>9</v>
      </c>
      <c r="D10" s="119" t="s">
        <v>10</v>
      </c>
      <c r="E10" s="119" t="s">
        <v>11</v>
      </c>
      <c r="F10" s="119"/>
      <c r="G10" s="119"/>
    </row>
    <row r="11" spans="1:7" ht="15">
      <c r="A11" s="116"/>
      <c r="B11" s="117"/>
      <c r="C11" s="118"/>
      <c r="D11" s="119"/>
      <c r="E11" s="119" t="s">
        <v>12</v>
      </c>
      <c r="F11" s="119"/>
      <c r="G11" s="120" t="s">
        <v>13</v>
      </c>
    </row>
    <row r="12" spans="1:7" ht="25.5">
      <c r="A12" s="116"/>
      <c r="B12" s="117"/>
      <c r="C12" s="118"/>
      <c r="D12" s="119"/>
      <c r="E12" s="2" t="s">
        <v>14</v>
      </c>
      <c r="F12" s="2" t="s">
        <v>15</v>
      </c>
      <c r="G12" s="121"/>
    </row>
    <row r="13" spans="1:7" ht="30">
      <c r="A13" s="3"/>
      <c r="B13" s="4"/>
      <c r="C13" s="5" t="s">
        <v>16</v>
      </c>
      <c r="D13" s="6">
        <f>D14+D79+D91+D98+D115</f>
        <v>4276</v>
      </c>
      <c r="E13" s="6">
        <f>E14+E79+E91+E98+E115</f>
        <v>930</v>
      </c>
      <c r="F13" s="6">
        <f>F14+F79+F91+F98+F115</f>
        <v>2571</v>
      </c>
      <c r="G13" s="6">
        <f>G14+G79+G91+G98+G115</f>
        <v>775</v>
      </c>
    </row>
    <row r="14" spans="1:7" ht="15">
      <c r="A14" s="3"/>
      <c r="B14" s="4"/>
      <c r="C14" s="7" t="s">
        <v>17</v>
      </c>
      <c r="D14" s="2">
        <f>D16+D17+D18+D19+D20+D21+D22+D23+D24+D25+D26+D27+D28+D29+D30+D31+D32+D33+D34+D35+D36+D38+D39+D40+D41+D42+D43+D44+D45+D46+D47+D48+D49+D50+D51+D52+D53+D54+D55+D56+D57+D58+D59+D60+D61+D62+D63+D64+D65+D66+D67+D68+D69+D70+D71+D72+D73+D74+D75+D76+D77+D37</f>
        <v>2876</v>
      </c>
      <c r="E14" s="2">
        <f>E16+E17+E18+E19+E20+E21+E22+E23+E24+E25+E26+E27+E28+E29+E30+E31+E32+E33+E34+E35+E36+E38+E39+E40+E41+E42+E43+E44+E45+E46+E47+E48+E49+E50+E51+E52+E53+E54+E55+E56+E57+E58+E59+E60+E61+E62+E63+E64+E65+E66+E67+E68+E69+E70+E71+E72+E73+E74+E75+E76+E77+E37</f>
        <v>555</v>
      </c>
      <c r="F14" s="2">
        <f>F16+F17+F18+F19+F20+F21+F22+F23+F24+F25+F26+F27+F28+F29+F30+F31+F32+F33+F34+F35+F36+F38+F39+F40+F41+F42+F43+F44+F45+F46+F47+F48+F49+F50+F51+F52+F53+F54+F55+F56+F57+F58+F59+F60+F61+F62+F63+F64+F65+F66+F67+F68+F69+F70+F71+F72+F73+F74+F75+F76+F77+F37</f>
        <v>1611</v>
      </c>
      <c r="G14" s="2">
        <f>G16+G17+G18+G19+G20+G21+G22+G23+G24+G25+G26+G27+G28+G29+G30+G31+G32+G33+G34+G35+G36+G38+G39+G40+G41+G42+G43+G44+G45+G46+G47+G48+G49+G50+G51+G52+G53+G54+G55+G56+G57+G58+G59+G60+G61+G62+G63+G64+G65+G66+G67+G68+G69+G70+G71+G72+G73+G74+G75+G76+G77+G37</f>
        <v>710</v>
      </c>
    </row>
    <row r="15" spans="1:7" ht="15">
      <c r="A15" s="3"/>
      <c r="B15" s="110" t="s">
        <v>18</v>
      </c>
      <c r="C15" s="110"/>
      <c r="D15" s="110"/>
      <c r="E15" s="110"/>
      <c r="F15" s="110"/>
      <c r="G15" s="110"/>
    </row>
    <row r="16" spans="1:7" ht="14.25" customHeight="1">
      <c r="A16" s="3">
        <v>1</v>
      </c>
      <c r="B16" s="8" t="s">
        <v>19</v>
      </c>
      <c r="C16" s="9" t="s">
        <v>20</v>
      </c>
      <c r="D16" s="10">
        <v>25</v>
      </c>
      <c r="E16" s="11"/>
      <c r="F16" s="11">
        <v>25</v>
      </c>
      <c r="G16" s="11"/>
    </row>
    <row r="17" spans="1:7" ht="15">
      <c r="A17" s="3">
        <v>2</v>
      </c>
      <c r="B17" s="12">
        <v>111801</v>
      </c>
      <c r="C17" s="13" t="s">
        <v>21</v>
      </c>
      <c r="D17" s="10">
        <f aca="true" t="shared" si="0" ref="D17:D77">E17+F17+G17</f>
        <v>25</v>
      </c>
      <c r="E17" s="14"/>
      <c r="F17" s="14">
        <v>25</v>
      </c>
      <c r="G17" s="14"/>
    </row>
    <row r="18" spans="1:7" ht="15">
      <c r="A18" s="3">
        <v>3</v>
      </c>
      <c r="B18" s="8" t="s">
        <v>22</v>
      </c>
      <c r="C18" s="9" t="s">
        <v>23</v>
      </c>
      <c r="D18" s="10">
        <f t="shared" si="0"/>
        <v>50</v>
      </c>
      <c r="E18" s="14"/>
      <c r="F18" s="14">
        <v>50</v>
      </c>
      <c r="G18" s="14"/>
    </row>
    <row r="19" spans="1:7" ht="25.5">
      <c r="A19" s="3">
        <v>4</v>
      </c>
      <c r="B19" s="8" t="s">
        <v>24</v>
      </c>
      <c r="C19" s="9" t="s">
        <v>25</v>
      </c>
      <c r="D19" s="10">
        <f>E19+F19+G19</f>
        <v>25</v>
      </c>
      <c r="E19" s="15">
        <v>25</v>
      </c>
      <c r="F19" s="16"/>
      <c r="G19" s="16"/>
    </row>
    <row r="20" spans="1:7" ht="15">
      <c r="A20" s="3">
        <v>5</v>
      </c>
      <c r="B20" s="8" t="s">
        <v>26</v>
      </c>
      <c r="C20" s="9" t="s">
        <v>27</v>
      </c>
      <c r="D20" s="10">
        <f t="shared" si="0"/>
        <v>50</v>
      </c>
      <c r="E20" s="17"/>
      <c r="F20" s="17">
        <v>50</v>
      </c>
      <c r="G20" s="17"/>
    </row>
    <row r="21" spans="1:7" ht="25.5">
      <c r="A21" s="3">
        <v>6</v>
      </c>
      <c r="B21" s="12" t="s">
        <v>28</v>
      </c>
      <c r="C21" s="13" t="s">
        <v>29</v>
      </c>
      <c r="D21" s="10">
        <f>E21+F21+G21</f>
        <v>50</v>
      </c>
      <c r="E21" s="14"/>
      <c r="F21" s="14">
        <v>25</v>
      </c>
      <c r="G21" s="14">
        <v>25</v>
      </c>
    </row>
    <row r="22" spans="1:7" ht="15">
      <c r="A22" s="3">
        <v>7</v>
      </c>
      <c r="B22" s="8" t="s">
        <v>30</v>
      </c>
      <c r="C22" s="9" t="s">
        <v>31</v>
      </c>
      <c r="D22" s="10">
        <f t="shared" si="0"/>
        <v>25</v>
      </c>
      <c r="E22" s="17">
        <v>25</v>
      </c>
      <c r="F22" s="17"/>
      <c r="G22" s="17"/>
    </row>
    <row r="23" spans="1:7" ht="15">
      <c r="A23" s="3">
        <v>8</v>
      </c>
      <c r="B23" s="12">
        <v>120714</v>
      </c>
      <c r="C23" s="13" t="s">
        <v>32</v>
      </c>
      <c r="D23" s="10">
        <f t="shared" si="0"/>
        <v>50</v>
      </c>
      <c r="E23" s="14"/>
      <c r="F23" s="14">
        <v>25</v>
      </c>
      <c r="G23" s="14">
        <v>25</v>
      </c>
    </row>
    <row r="24" spans="1:7" ht="15">
      <c r="A24" s="3">
        <v>9</v>
      </c>
      <c r="B24" s="12">
        <v>120701</v>
      </c>
      <c r="C24" s="13" t="s">
        <v>33</v>
      </c>
      <c r="D24" s="10">
        <f t="shared" si="0"/>
        <v>50</v>
      </c>
      <c r="E24" s="14"/>
      <c r="F24" s="14">
        <v>25</v>
      </c>
      <c r="G24" s="14">
        <v>25</v>
      </c>
    </row>
    <row r="25" spans="1:7" ht="15">
      <c r="A25" s="3">
        <v>10</v>
      </c>
      <c r="B25" s="12">
        <v>110101</v>
      </c>
      <c r="C25" s="13" t="s">
        <v>34</v>
      </c>
      <c r="D25" s="10">
        <f t="shared" si="0"/>
        <v>25</v>
      </c>
      <c r="E25" s="14"/>
      <c r="F25" s="14">
        <v>25</v>
      </c>
      <c r="G25" s="14"/>
    </row>
    <row r="26" spans="1:7" ht="25.5">
      <c r="A26" s="3">
        <v>11</v>
      </c>
      <c r="B26" s="8" t="s">
        <v>35</v>
      </c>
      <c r="C26" s="9" t="s">
        <v>36</v>
      </c>
      <c r="D26" s="10">
        <f t="shared" si="0"/>
        <v>40</v>
      </c>
      <c r="E26" s="14"/>
      <c r="F26" s="14">
        <v>25</v>
      </c>
      <c r="G26" s="14">
        <v>15</v>
      </c>
    </row>
    <row r="27" spans="1:7" ht="38.25">
      <c r="A27" s="3">
        <v>12</v>
      </c>
      <c r="B27" s="8" t="s">
        <v>37</v>
      </c>
      <c r="C27" s="9" t="s">
        <v>38</v>
      </c>
      <c r="D27" s="10">
        <f t="shared" si="0"/>
        <v>25</v>
      </c>
      <c r="E27" s="14"/>
      <c r="F27" s="14">
        <v>25</v>
      </c>
      <c r="G27" s="14"/>
    </row>
    <row r="28" spans="1:7" ht="15">
      <c r="A28" s="3">
        <v>13</v>
      </c>
      <c r="B28" s="18">
        <v>111401</v>
      </c>
      <c r="C28" s="13" t="s">
        <v>39</v>
      </c>
      <c r="D28" s="10">
        <f t="shared" si="0"/>
        <v>15</v>
      </c>
      <c r="E28" s="14"/>
      <c r="F28" s="14"/>
      <c r="G28" s="14">
        <v>15</v>
      </c>
    </row>
    <row r="29" spans="1:7" ht="25.5">
      <c r="A29" s="3">
        <v>14</v>
      </c>
      <c r="B29" s="8" t="s">
        <v>40</v>
      </c>
      <c r="C29" s="9" t="s">
        <v>41</v>
      </c>
      <c r="D29" s="10">
        <f t="shared" si="0"/>
        <v>50</v>
      </c>
      <c r="E29" s="14"/>
      <c r="F29" s="14">
        <v>25</v>
      </c>
      <c r="G29" s="14">
        <v>25</v>
      </c>
    </row>
    <row r="30" spans="1:7" ht="15">
      <c r="A30" s="3">
        <v>15</v>
      </c>
      <c r="B30" s="8" t="s">
        <v>42</v>
      </c>
      <c r="C30" s="9" t="s">
        <v>43</v>
      </c>
      <c r="D30" s="10">
        <f t="shared" si="0"/>
        <v>25</v>
      </c>
      <c r="E30" s="14">
        <v>25</v>
      </c>
      <c r="F30" s="14"/>
      <c r="G30" s="14"/>
    </row>
    <row r="31" spans="1:7" ht="15">
      <c r="A31" s="3">
        <v>16</v>
      </c>
      <c r="B31" s="8" t="s">
        <v>44</v>
      </c>
      <c r="C31" s="9" t="s">
        <v>45</v>
      </c>
      <c r="D31" s="10">
        <f t="shared" si="0"/>
        <v>25</v>
      </c>
      <c r="E31" s="14"/>
      <c r="F31" s="14">
        <v>25</v>
      </c>
      <c r="G31" s="14"/>
    </row>
    <row r="32" spans="1:7" ht="25.5">
      <c r="A32" s="3">
        <v>17</v>
      </c>
      <c r="B32" s="8" t="s">
        <v>46</v>
      </c>
      <c r="C32" s="9" t="s">
        <v>47</v>
      </c>
      <c r="D32" s="10">
        <f t="shared" si="0"/>
        <v>15</v>
      </c>
      <c r="E32" s="14">
        <v>15</v>
      </c>
      <c r="F32" s="14"/>
      <c r="G32" s="14"/>
    </row>
    <row r="33" spans="1:7" ht="15">
      <c r="A33" s="3">
        <v>18</v>
      </c>
      <c r="B33" s="12" t="s">
        <v>48</v>
      </c>
      <c r="C33" s="13" t="s">
        <v>49</v>
      </c>
      <c r="D33" s="10">
        <f t="shared" si="0"/>
        <v>15</v>
      </c>
      <c r="E33" s="14"/>
      <c r="F33" s="14"/>
      <c r="G33" s="14">
        <v>15</v>
      </c>
    </row>
    <row r="34" spans="1:7" ht="15">
      <c r="A34" s="3">
        <v>19</v>
      </c>
      <c r="B34" s="8" t="s">
        <v>50</v>
      </c>
      <c r="C34" s="9" t="s">
        <v>51</v>
      </c>
      <c r="D34" s="10">
        <f t="shared" si="0"/>
        <v>65</v>
      </c>
      <c r="E34" s="14"/>
      <c r="F34" s="14">
        <v>50</v>
      </c>
      <c r="G34" s="14">
        <v>15</v>
      </c>
    </row>
    <row r="35" spans="1:7" ht="15">
      <c r="A35" s="3">
        <v>20</v>
      </c>
      <c r="B35" s="8" t="s">
        <v>52</v>
      </c>
      <c r="C35" s="9" t="s">
        <v>53</v>
      </c>
      <c r="D35" s="10">
        <f t="shared" si="0"/>
        <v>75</v>
      </c>
      <c r="E35" s="14">
        <v>25</v>
      </c>
      <c r="F35" s="14">
        <v>25</v>
      </c>
      <c r="G35" s="14">
        <v>25</v>
      </c>
    </row>
    <row r="36" spans="1:7" ht="25.5">
      <c r="A36" s="3">
        <v>21</v>
      </c>
      <c r="B36" s="8" t="s">
        <v>54</v>
      </c>
      <c r="C36" s="9" t="s">
        <v>55</v>
      </c>
      <c r="D36" s="10">
        <f t="shared" si="0"/>
        <v>15</v>
      </c>
      <c r="E36" s="14">
        <v>15</v>
      </c>
      <c r="F36" s="14"/>
      <c r="G36" s="14"/>
    </row>
    <row r="37" spans="1:7" ht="38.25">
      <c r="A37" s="3">
        <v>22</v>
      </c>
      <c r="B37" s="8" t="s">
        <v>56</v>
      </c>
      <c r="C37" s="9" t="s">
        <v>57</v>
      </c>
      <c r="D37" s="10">
        <f t="shared" si="0"/>
        <v>55</v>
      </c>
      <c r="E37" s="14"/>
      <c r="F37" s="14">
        <v>50</v>
      </c>
      <c r="G37" s="14">
        <v>5</v>
      </c>
    </row>
    <row r="38" spans="1:7" ht="25.5">
      <c r="A38" s="3">
        <v>23</v>
      </c>
      <c r="B38" s="8" t="s">
        <v>58</v>
      </c>
      <c r="C38" s="9" t="s">
        <v>59</v>
      </c>
      <c r="D38" s="10">
        <f t="shared" si="0"/>
        <v>80</v>
      </c>
      <c r="E38" s="14"/>
      <c r="F38" s="14">
        <v>75</v>
      </c>
      <c r="G38" s="14">
        <v>5</v>
      </c>
    </row>
    <row r="39" spans="1:7" ht="15">
      <c r="A39" s="3">
        <v>24</v>
      </c>
      <c r="B39" s="8" t="s">
        <v>60</v>
      </c>
      <c r="C39" s="9" t="s">
        <v>61</v>
      </c>
      <c r="D39" s="10">
        <f t="shared" si="0"/>
        <v>40</v>
      </c>
      <c r="E39" s="14">
        <v>25</v>
      </c>
      <c r="F39" s="14"/>
      <c r="G39" s="14">
        <v>15</v>
      </c>
    </row>
    <row r="40" spans="1:7" ht="25.5">
      <c r="A40" s="3">
        <v>25</v>
      </c>
      <c r="B40" s="8" t="s">
        <v>62</v>
      </c>
      <c r="C40" s="9" t="s">
        <v>63</v>
      </c>
      <c r="D40" s="10">
        <f t="shared" si="0"/>
        <v>50</v>
      </c>
      <c r="E40" s="14"/>
      <c r="F40" s="14">
        <v>25</v>
      </c>
      <c r="G40" s="14">
        <v>25</v>
      </c>
    </row>
    <row r="41" spans="1:7" ht="25.5">
      <c r="A41" s="3">
        <v>26</v>
      </c>
      <c r="B41" s="8" t="s">
        <v>64</v>
      </c>
      <c r="C41" s="9" t="s">
        <v>65</v>
      </c>
      <c r="D41" s="10">
        <f t="shared" si="0"/>
        <v>40</v>
      </c>
      <c r="E41" s="14"/>
      <c r="F41" s="14">
        <v>25</v>
      </c>
      <c r="G41" s="14">
        <v>15</v>
      </c>
    </row>
    <row r="42" spans="1:7" ht="25.5">
      <c r="A42" s="3">
        <v>27</v>
      </c>
      <c r="B42" s="8" t="s">
        <v>66</v>
      </c>
      <c r="C42" s="9" t="s">
        <v>67</v>
      </c>
      <c r="D42" s="10">
        <f t="shared" si="0"/>
        <v>25</v>
      </c>
      <c r="E42" s="14">
        <v>0</v>
      </c>
      <c r="F42" s="14">
        <v>25</v>
      </c>
      <c r="G42" s="14"/>
    </row>
    <row r="43" spans="1:7" ht="25.5">
      <c r="A43" s="3">
        <v>28</v>
      </c>
      <c r="B43" s="8" t="s">
        <v>68</v>
      </c>
      <c r="C43" s="9" t="s">
        <v>69</v>
      </c>
      <c r="D43" s="10">
        <f t="shared" si="0"/>
        <v>40</v>
      </c>
      <c r="E43" s="14"/>
      <c r="F43" s="14">
        <v>25</v>
      </c>
      <c r="G43" s="14">
        <v>15</v>
      </c>
    </row>
    <row r="44" spans="1:7" ht="15">
      <c r="A44" s="3">
        <v>30</v>
      </c>
      <c r="B44" s="8" t="s">
        <v>70</v>
      </c>
      <c r="C44" s="9" t="s">
        <v>71</v>
      </c>
      <c r="D44" s="10">
        <f t="shared" si="0"/>
        <v>25</v>
      </c>
      <c r="E44" s="14">
        <v>25</v>
      </c>
      <c r="F44" s="14"/>
      <c r="G44" s="14"/>
    </row>
    <row r="45" spans="1:7" ht="25.5">
      <c r="A45" s="3">
        <v>31</v>
      </c>
      <c r="B45" s="8" t="s">
        <v>72</v>
      </c>
      <c r="C45" s="9" t="s">
        <v>73</v>
      </c>
      <c r="D45" s="10">
        <f t="shared" si="0"/>
        <v>25</v>
      </c>
      <c r="E45" s="14"/>
      <c r="F45" s="14">
        <v>25</v>
      </c>
      <c r="G45" s="14"/>
    </row>
    <row r="46" spans="1:7" ht="25.5">
      <c r="A46" s="3">
        <v>32</v>
      </c>
      <c r="B46" s="8" t="s">
        <v>74</v>
      </c>
      <c r="C46" s="9" t="s">
        <v>75</v>
      </c>
      <c r="D46" s="10">
        <v>62</v>
      </c>
      <c r="E46" s="14"/>
      <c r="F46" s="14">
        <v>62</v>
      </c>
      <c r="G46" s="14"/>
    </row>
    <row r="47" spans="1:7" ht="15">
      <c r="A47" s="3">
        <v>33</v>
      </c>
      <c r="B47" s="8" t="s">
        <v>76</v>
      </c>
      <c r="C47" s="9" t="s">
        <v>77</v>
      </c>
      <c r="D47" s="10">
        <f t="shared" si="0"/>
        <v>25</v>
      </c>
      <c r="E47" s="14"/>
      <c r="F47" s="14">
        <v>25</v>
      </c>
      <c r="G47" s="14"/>
    </row>
    <row r="48" spans="1:7" ht="15">
      <c r="A48" s="3">
        <v>34</v>
      </c>
      <c r="B48" s="8" t="s">
        <v>78</v>
      </c>
      <c r="C48" s="9" t="s">
        <v>79</v>
      </c>
      <c r="D48" s="10">
        <f t="shared" si="0"/>
        <v>40</v>
      </c>
      <c r="E48" s="14"/>
      <c r="F48" s="14">
        <v>25</v>
      </c>
      <c r="G48" s="14">
        <v>15</v>
      </c>
    </row>
    <row r="49" spans="1:7" ht="25.5">
      <c r="A49" s="3">
        <v>35</v>
      </c>
      <c r="B49" s="8" t="s">
        <v>80</v>
      </c>
      <c r="C49" s="13" t="s">
        <v>81</v>
      </c>
      <c r="D49" s="10">
        <f t="shared" si="0"/>
        <v>62</v>
      </c>
      <c r="E49" s="14"/>
      <c r="F49" s="14">
        <v>37</v>
      </c>
      <c r="G49" s="14">
        <v>25</v>
      </c>
    </row>
    <row r="50" spans="1:7" ht="25.5">
      <c r="A50" s="3">
        <v>36</v>
      </c>
      <c r="B50" s="8" t="s">
        <v>82</v>
      </c>
      <c r="C50" s="9" t="s">
        <v>83</v>
      </c>
      <c r="D50" s="10">
        <f t="shared" si="0"/>
        <v>50</v>
      </c>
      <c r="E50" s="14"/>
      <c r="F50" s="14">
        <v>50</v>
      </c>
      <c r="G50" s="14"/>
    </row>
    <row r="51" spans="1:7" ht="25.5">
      <c r="A51" s="3">
        <v>37</v>
      </c>
      <c r="B51" s="8" t="s">
        <v>84</v>
      </c>
      <c r="C51" s="9" t="s">
        <v>85</v>
      </c>
      <c r="D51" s="10">
        <f t="shared" si="0"/>
        <v>25</v>
      </c>
      <c r="E51" s="14"/>
      <c r="F51" s="14">
        <v>25</v>
      </c>
      <c r="G51" s="14"/>
    </row>
    <row r="52" spans="1:7" ht="38.25">
      <c r="A52" s="3">
        <v>38</v>
      </c>
      <c r="B52" s="8" t="s">
        <v>84</v>
      </c>
      <c r="C52" s="9" t="s">
        <v>86</v>
      </c>
      <c r="D52" s="10">
        <f t="shared" si="0"/>
        <v>25</v>
      </c>
      <c r="E52" s="14"/>
      <c r="F52" s="14">
        <v>25</v>
      </c>
      <c r="G52" s="14"/>
    </row>
    <row r="53" spans="1:7" ht="38.25">
      <c r="A53" s="3">
        <v>39</v>
      </c>
      <c r="B53" s="8" t="s">
        <v>84</v>
      </c>
      <c r="C53" s="9" t="s">
        <v>87</v>
      </c>
      <c r="D53" s="10">
        <f t="shared" si="0"/>
        <v>25</v>
      </c>
      <c r="E53" s="14"/>
      <c r="F53" s="14">
        <v>25</v>
      </c>
      <c r="G53" s="14"/>
    </row>
    <row r="54" spans="1:7" ht="25.5">
      <c r="A54" s="3">
        <v>40</v>
      </c>
      <c r="B54" s="8" t="s">
        <v>88</v>
      </c>
      <c r="C54" s="9" t="s">
        <v>89</v>
      </c>
      <c r="D54" s="10">
        <f t="shared" si="0"/>
        <v>25</v>
      </c>
      <c r="E54" s="14"/>
      <c r="F54" s="14">
        <v>25</v>
      </c>
      <c r="G54" s="14"/>
    </row>
    <row r="55" spans="1:7" ht="25.5">
      <c r="A55" s="3">
        <v>41</v>
      </c>
      <c r="B55" s="8" t="s">
        <v>90</v>
      </c>
      <c r="C55" s="9" t="s">
        <v>91</v>
      </c>
      <c r="D55" s="10">
        <f t="shared" si="0"/>
        <v>25</v>
      </c>
      <c r="E55" s="14">
        <v>25</v>
      </c>
      <c r="F55" s="14"/>
      <c r="G55" s="14"/>
    </row>
    <row r="56" spans="1:7" ht="15">
      <c r="A56" s="3">
        <v>42</v>
      </c>
      <c r="B56" s="8" t="s">
        <v>92</v>
      </c>
      <c r="C56" s="9" t="s">
        <v>93</v>
      </c>
      <c r="D56" s="10">
        <f t="shared" si="0"/>
        <v>40</v>
      </c>
      <c r="E56" s="14">
        <v>25</v>
      </c>
      <c r="F56" s="14"/>
      <c r="G56" s="14">
        <v>15</v>
      </c>
    </row>
    <row r="57" spans="1:7" ht="15">
      <c r="A57" s="3">
        <v>43</v>
      </c>
      <c r="B57" s="8" t="s">
        <v>94</v>
      </c>
      <c r="C57" s="9" t="s">
        <v>95</v>
      </c>
      <c r="D57" s="10">
        <f t="shared" si="0"/>
        <v>25</v>
      </c>
      <c r="E57" s="14"/>
      <c r="F57" s="14">
        <v>25</v>
      </c>
      <c r="G57" s="14"/>
    </row>
    <row r="58" spans="1:7" ht="25.5">
      <c r="A58" s="3">
        <v>44</v>
      </c>
      <c r="B58" s="8" t="s">
        <v>96</v>
      </c>
      <c r="C58" s="9" t="s">
        <v>97</v>
      </c>
      <c r="D58" s="10">
        <f t="shared" si="0"/>
        <v>50</v>
      </c>
      <c r="E58" s="14">
        <v>25</v>
      </c>
      <c r="F58" s="14">
        <v>25</v>
      </c>
      <c r="G58" s="14"/>
    </row>
    <row r="59" spans="1:7" ht="25.5">
      <c r="A59" s="3">
        <v>45</v>
      </c>
      <c r="B59" s="8" t="s">
        <v>98</v>
      </c>
      <c r="C59" s="9" t="s">
        <v>99</v>
      </c>
      <c r="D59" s="10">
        <f t="shared" si="0"/>
        <v>50</v>
      </c>
      <c r="E59" s="14"/>
      <c r="F59" s="14">
        <v>50</v>
      </c>
      <c r="G59" s="14"/>
    </row>
    <row r="60" spans="1:7" ht="25.5">
      <c r="A60" s="3">
        <v>46</v>
      </c>
      <c r="B60" s="8" t="s">
        <v>100</v>
      </c>
      <c r="C60" s="9" t="s">
        <v>101</v>
      </c>
      <c r="D60" s="10">
        <f t="shared" si="0"/>
        <v>25</v>
      </c>
      <c r="E60" s="14"/>
      <c r="F60" s="14"/>
      <c r="G60" s="14">
        <v>25</v>
      </c>
    </row>
    <row r="61" spans="1:7" ht="25.5">
      <c r="A61" s="3">
        <v>47</v>
      </c>
      <c r="B61" s="8" t="s">
        <v>102</v>
      </c>
      <c r="C61" s="9" t="s">
        <v>103</v>
      </c>
      <c r="D61" s="10">
        <f t="shared" si="0"/>
        <v>55</v>
      </c>
      <c r="E61" s="14"/>
      <c r="F61" s="14">
        <v>25</v>
      </c>
      <c r="G61" s="14">
        <v>30</v>
      </c>
    </row>
    <row r="62" spans="1:7" ht="25.5">
      <c r="A62" s="3">
        <v>48</v>
      </c>
      <c r="B62" s="8" t="s">
        <v>104</v>
      </c>
      <c r="C62" s="9" t="s">
        <v>105</v>
      </c>
      <c r="D62" s="10">
        <f t="shared" si="0"/>
        <v>85</v>
      </c>
      <c r="E62" s="14"/>
      <c r="F62" s="14">
        <v>25</v>
      </c>
      <c r="G62" s="14">
        <v>60</v>
      </c>
    </row>
    <row r="63" spans="1:7" ht="51">
      <c r="A63" s="3">
        <v>49</v>
      </c>
      <c r="B63" s="8" t="s">
        <v>106</v>
      </c>
      <c r="C63" s="9" t="s">
        <v>107</v>
      </c>
      <c r="D63" s="10">
        <f t="shared" si="0"/>
        <v>40</v>
      </c>
      <c r="E63" s="14">
        <v>25</v>
      </c>
      <c r="F63" s="14"/>
      <c r="G63" s="14">
        <v>15</v>
      </c>
    </row>
    <row r="64" spans="1:7" ht="51">
      <c r="A64" s="3">
        <v>50</v>
      </c>
      <c r="B64" s="8" t="s">
        <v>108</v>
      </c>
      <c r="C64" s="9" t="s">
        <v>109</v>
      </c>
      <c r="D64" s="10">
        <f t="shared" si="0"/>
        <v>50</v>
      </c>
      <c r="E64" s="14">
        <v>50</v>
      </c>
      <c r="F64" s="14"/>
      <c r="G64" s="14"/>
    </row>
    <row r="65" spans="1:7" ht="38.25">
      <c r="A65" s="3">
        <v>51</v>
      </c>
      <c r="B65" s="19" t="s">
        <v>110</v>
      </c>
      <c r="C65" s="20" t="s">
        <v>111</v>
      </c>
      <c r="D65" s="10">
        <f t="shared" si="0"/>
        <v>50</v>
      </c>
      <c r="E65" s="14"/>
      <c r="F65" s="14">
        <v>50</v>
      </c>
      <c r="G65" s="14"/>
    </row>
    <row r="66" spans="1:7" ht="25.5">
      <c r="A66" s="3">
        <v>52</v>
      </c>
      <c r="B66" s="8" t="s">
        <v>112</v>
      </c>
      <c r="C66" s="9" t="s">
        <v>113</v>
      </c>
      <c r="D66" s="10">
        <f t="shared" si="0"/>
        <v>160</v>
      </c>
      <c r="E66" s="14">
        <v>50</v>
      </c>
      <c r="F66" s="14">
        <v>75</v>
      </c>
      <c r="G66" s="14">
        <v>35</v>
      </c>
    </row>
    <row r="67" spans="1:7" ht="25.5">
      <c r="A67" s="3">
        <v>53</v>
      </c>
      <c r="B67" s="8" t="s">
        <v>114</v>
      </c>
      <c r="C67" s="9" t="s">
        <v>115</v>
      </c>
      <c r="D67" s="10">
        <f t="shared" si="0"/>
        <v>25</v>
      </c>
      <c r="E67" s="14">
        <v>25</v>
      </c>
      <c r="F67" s="14"/>
      <c r="G67" s="14"/>
    </row>
    <row r="68" spans="1:7" ht="25.5">
      <c r="A68" s="3">
        <v>54</v>
      </c>
      <c r="B68" s="12">
        <v>260203</v>
      </c>
      <c r="C68" s="13" t="s">
        <v>116</v>
      </c>
      <c r="D68" s="10">
        <f t="shared" si="0"/>
        <v>25</v>
      </c>
      <c r="E68" s="14"/>
      <c r="F68" s="14">
        <v>25</v>
      </c>
      <c r="G68" s="14"/>
    </row>
    <row r="69" spans="1:7" ht="25.5">
      <c r="A69" s="3">
        <v>55</v>
      </c>
      <c r="B69" s="8" t="s">
        <v>117</v>
      </c>
      <c r="C69" s="9" t="s">
        <v>118</v>
      </c>
      <c r="D69" s="10">
        <f t="shared" si="0"/>
        <v>100</v>
      </c>
      <c r="E69" s="14"/>
      <c r="F69" s="14">
        <v>50</v>
      </c>
      <c r="G69" s="14">
        <v>50</v>
      </c>
    </row>
    <row r="70" spans="1:7" ht="38.25">
      <c r="A70" s="3">
        <v>56</v>
      </c>
      <c r="B70" s="8" t="s">
        <v>119</v>
      </c>
      <c r="C70" s="9" t="s">
        <v>120</v>
      </c>
      <c r="D70" s="10">
        <f t="shared" si="0"/>
        <v>12</v>
      </c>
      <c r="E70" s="14"/>
      <c r="F70" s="14">
        <v>12</v>
      </c>
      <c r="G70" s="14"/>
    </row>
    <row r="71" spans="1:7" ht="25.5">
      <c r="A71" s="3">
        <v>57</v>
      </c>
      <c r="B71" s="8" t="s">
        <v>121</v>
      </c>
      <c r="C71" s="9" t="s">
        <v>122</v>
      </c>
      <c r="D71" s="10">
        <f t="shared" si="0"/>
        <v>50</v>
      </c>
      <c r="E71" s="14"/>
      <c r="F71" s="14">
        <v>25</v>
      </c>
      <c r="G71" s="14">
        <v>25</v>
      </c>
    </row>
    <row r="72" spans="1:7" ht="25.5">
      <c r="A72" s="3">
        <v>58</v>
      </c>
      <c r="B72" s="8" t="s">
        <v>123</v>
      </c>
      <c r="C72" s="9" t="s">
        <v>124</v>
      </c>
      <c r="D72" s="10">
        <f t="shared" si="0"/>
        <v>75</v>
      </c>
      <c r="E72" s="14">
        <v>25</v>
      </c>
      <c r="F72" s="14">
        <v>25</v>
      </c>
      <c r="G72" s="14">
        <v>25</v>
      </c>
    </row>
    <row r="73" spans="1:7" ht="15">
      <c r="A73" s="3">
        <v>59</v>
      </c>
      <c r="B73" s="8" t="s">
        <v>125</v>
      </c>
      <c r="C73" s="9" t="s">
        <v>126</v>
      </c>
      <c r="D73" s="10">
        <f t="shared" si="0"/>
        <v>50</v>
      </c>
      <c r="E73" s="14"/>
      <c r="F73" s="14">
        <v>25</v>
      </c>
      <c r="G73" s="14">
        <v>25</v>
      </c>
    </row>
    <row r="74" spans="1:7" ht="25.5">
      <c r="A74" s="3">
        <v>60</v>
      </c>
      <c r="B74" s="8" t="s">
        <v>127</v>
      </c>
      <c r="C74" s="9" t="s">
        <v>128</v>
      </c>
      <c r="D74" s="10">
        <f t="shared" si="0"/>
        <v>245</v>
      </c>
      <c r="E74" s="14">
        <v>50</v>
      </c>
      <c r="F74" s="14">
        <v>125</v>
      </c>
      <c r="G74" s="14">
        <v>70</v>
      </c>
    </row>
    <row r="75" spans="1:7" ht="25.5">
      <c r="A75" s="3">
        <v>61</v>
      </c>
      <c r="B75" s="8" t="s">
        <v>129</v>
      </c>
      <c r="C75" s="9" t="s">
        <v>130</v>
      </c>
      <c r="D75" s="10">
        <f t="shared" si="0"/>
        <v>25</v>
      </c>
      <c r="E75" s="14">
        <v>25</v>
      </c>
      <c r="F75" s="14"/>
      <c r="G75" s="14"/>
    </row>
    <row r="76" spans="1:7" ht="25.5">
      <c r="A76" s="3">
        <v>62</v>
      </c>
      <c r="B76" s="8" t="s">
        <v>131</v>
      </c>
      <c r="C76" s="9" t="s">
        <v>132</v>
      </c>
      <c r="D76" s="10">
        <f t="shared" si="0"/>
        <v>130</v>
      </c>
      <c r="E76" s="14">
        <v>50</v>
      </c>
      <c r="F76" s="14">
        <v>50</v>
      </c>
      <c r="G76" s="14">
        <v>30</v>
      </c>
    </row>
    <row r="77" spans="1:7" ht="15">
      <c r="A77" s="3">
        <v>63</v>
      </c>
      <c r="B77" s="8" t="s">
        <v>133</v>
      </c>
      <c r="C77" s="9" t="s">
        <v>134</v>
      </c>
      <c r="D77" s="10">
        <f t="shared" si="0"/>
        <v>25</v>
      </c>
      <c r="E77" s="14"/>
      <c r="F77" s="14">
        <v>25</v>
      </c>
      <c r="G77" s="14"/>
    </row>
    <row r="78" spans="1:7" ht="15">
      <c r="A78" s="16"/>
      <c r="B78" s="111" t="s">
        <v>135</v>
      </c>
      <c r="C78" s="111"/>
      <c r="D78" s="111"/>
      <c r="E78" s="111"/>
      <c r="F78" s="111"/>
      <c r="G78" s="111"/>
    </row>
    <row r="79" spans="1:7" ht="15">
      <c r="A79" s="16"/>
      <c r="B79" s="21"/>
      <c r="C79" s="22" t="s">
        <v>17</v>
      </c>
      <c r="D79" s="23">
        <f>D80+D81+D82+D83+D84+D85+D86+D87+D88+D89</f>
        <v>575</v>
      </c>
      <c r="E79" s="23">
        <f>E80+E81+E82+E83+E84+E85+E86+E87+E88+E89</f>
        <v>175</v>
      </c>
      <c r="F79" s="23">
        <f>F80+F81+F82+F83+F84+F85+F86+F87+F88+F89</f>
        <v>375</v>
      </c>
      <c r="G79" s="23">
        <f>G80+G81+G82+G83+G84+G85+G86+G87+G88+G89</f>
        <v>25</v>
      </c>
    </row>
    <row r="80" spans="1:7" ht="15">
      <c r="A80" s="16">
        <v>65</v>
      </c>
      <c r="B80" s="24" t="s">
        <v>136</v>
      </c>
      <c r="C80" s="25" t="s">
        <v>137</v>
      </c>
      <c r="D80" s="10">
        <f aca="true" t="shared" si="1" ref="D80:D89">E80+F80+G80</f>
        <v>75</v>
      </c>
      <c r="E80" s="24">
        <v>25</v>
      </c>
      <c r="F80" s="24" t="s">
        <v>138</v>
      </c>
      <c r="G80" s="24"/>
    </row>
    <row r="81" spans="1:7" ht="25.5">
      <c r="A81" s="16">
        <v>66</v>
      </c>
      <c r="B81" s="24" t="s">
        <v>139</v>
      </c>
      <c r="C81" s="25" t="s">
        <v>140</v>
      </c>
      <c r="D81" s="10">
        <f t="shared" si="1"/>
        <v>25</v>
      </c>
      <c r="E81" s="24"/>
      <c r="F81" s="24">
        <v>25</v>
      </c>
      <c r="G81" s="24"/>
    </row>
    <row r="82" spans="1:7" ht="15">
      <c r="A82" s="16">
        <v>67</v>
      </c>
      <c r="B82" s="24" t="s">
        <v>30</v>
      </c>
      <c r="C82" s="25" t="s">
        <v>31</v>
      </c>
      <c r="D82" s="10">
        <f t="shared" si="1"/>
        <v>125</v>
      </c>
      <c r="E82" s="24" t="s">
        <v>141</v>
      </c>
      <c r="F82" s="24" t="s">
        <v>142</v>
      </c>
      <c r="G82" s="24"/>
    </row>
    <row r="83" spans="1:7" ht="15">
      <c r="A83" s="16">
        <v>68</v>
      </c>
      <c r="B83" s="24" t="s">
        <v>143</v>
      </c>
      <c r="C83" s="25" t="s">
        <v>144</v>
      </c>
      <c r="D83" s="10">
        <f t="shared" si="1"/>
        <v>50</v>
      </c>
      <c r="E83" s="24" t="s">
        <v>141</v>
      </c>
      <c r="F83" s="24">
        <v>25</v>
      </c>
      <c r="G83" s="24"/>
    </row>
    <row r="84" spans="1:7" ht="15">
      <c r="A84" s="16">
        <v>69</v>
      </c>
      <c r="B84" s="24" t="s">
        <v>145</v>
      </c>
      <c r="C84" s="25" t="s">
        <v>146</v>
      </c>
      <c r="D84" s="10">
        <f t="shared" si="1"/>
        <v>25</v>
      </c>
      <c r="E84" s="24">
        <v>25</v>
      </c>
      <c r="F84" s="24"/>
      <c r="G84" s="24"/>
    </row>
    <row r="85" spans="1:7" ht="25.5">
      <c r="A85" s="16">
        <v>70</v>
      </c>
      <c r="B85" s="24" t="s">
        <v>147</v>
      </c>
      <c r="C85" s="25" t="s">
        <v>148</v>
      </c>
      <c r="D85" s="10">
        <f t="shared" si="1"/>
        <v>50</v>
      </c>
      <c r="E85" s="24">
        <v>25</v>
      </c>
      <c r="F85" s="24">
        <v>25</v>
      </c>
      <c r="G85" s="24"/>
    </row>
    <row r="86" spans="1:7" ht="25.5">
      <c r="A86" s="16">
        <v>71</v>
      </c>
      <c r="B86" s="24" t="s">
        <v>84</v>
      </c>
      <c r="C86" s="25" t="s">
        <v>149</v>
      </c>
      <c r="D86" s="10">
        <f t="shared" si="1"/>
        <v>25</v>
      </c>
      <c r="E86" s="24"/>
      <c r="F86" s="24">
        <v>25</v>
      </c>
      <c r="G86" s="24"/>
    </row>
    <row r="87" spans="1:7" ht="38.25">
      <c r="A87" s="16">
        <v>72</v>
      </c>
      <c r="B87" s="24" t="s">
        <v>84</v>
      </c>
      <c r="C87" s="25" t="s">
        <v>150</v>
      </c>
      <c r="D87" s="10">
        <f t="shared" si="1"/>
        <v>25</v>
      </c>
      <c r="E87" s="24"/>
      <c r="F87" s="24">
        <v>25</v>
      </c>
      <c r="G87" s="24"/>
    </row>
    <row r="88" spans="1:7" ht="25.5">
      <c r="A88" s="16">
        <v>73</v>
      </c>
      <c r="B88" s="24" t="s">
        <v>151</v>
      </c>
      <c r="C88" s="25" t="s">
        <v>152</v>
      </c>
      <c r="D88" s="10">
        <v>125</v>
      </c>
      <c r="E88" s="24">
        <v>25</v>
      </c>
      <c r="F88" s="24" t="s">
        <v>153</v>
      </c>
      <c r="G88" s="24">
        <v>25</v>
      </c>
    </row>
    <row r="89" spans="1:7" ht="15">
      <c r="A89" s="16">
        <v>74</v>
      </c>
      <c r="B89" s="24" t="s">
        <v>154</v>
      </c>
      <c r="C89" s="25" t="s">
        <v>155</v>
      </c>
      <c r="D89" s="10">
        <f t="shared" si="1"/>
        <v>50</v>
      </c>
      <c r="E89" s="24">
        <v>25</v>
      </c>
      <c r="F89" s="24">
        <v>25</v>
      </c>
      <c r="G89" s="24"/>
    </row>
    <row r="90" spans="1:7" ht="15">
      <c r="A90" s="112" t="s">
        <v>156</v>
      </c>
      <c r="B90" s="113"/>
      <c r="C90" s="113"/>
      <c r="D90" s="113"/>
      <c r="E90" s="113"/>
      <c r="F90" s="113"/>
      <c r="G90" s="114"/>
    </row>
    <row r="91" spans="1:7" ht="15">
      <c r="A91" s="16"/>
      <c r="B91" s="26"/>
      <c r="C91" s="27" t="s">
        <v>17</v>
      </c>
      <c r="D91" s="26">
        <f>D92+D93+D94+D95+D96</f>
        <v>550</v>
      </c>
      <c r="E91" s="26">
        <f>E92+E93+E94+E95+E96</f>
        <v>0</v>
      </c>
      <c r="F91" s="26">
        <f>F92+F93+F94+F95+F96</f>
        <v>550</v>
      </c>
      <c r="G91" s="26">
        <f>G92+G93+G94+G95+G96</f>
        <v>0</v>
      </c>
    </row>
    <row r="92" spans="1:7" ht="15">
      <c r="A92" s="16">
        <v>75</v>
      </c>
      <c r="B92" s="16" t="s">
        <v>157</v>
      </c>
      <c r="C92" s="9" t="s">
        <v>158</v>
      </c>
      <c r="D92" s="16">
        <f>E92+F92+G92</f>
        <v>150</v>
      </c>
      <c r="E92" s="16"/>
      <c r="F92" s="16">
        <v>150</v>
      </c>
      <c r="G92" s="16"/>
    </row>
    <row r="93" spans="1:7" ht="15">
      <c r="A93" s="16">
        <v>76</v>
      </c>
      <c r="B93" s="16" t="s">
        <v>159</v>
      </c>
      <c r="C93" s="9" t="s">
        <v>160</v>
      </c>
      <c r="D93" s="16">
        <f>E93+F93+G93</f>
        <v>300</v>
      </c>
      <c r="E93" s="16"/>
      <c r="F93" s="16">
        <v>300</v>
      </c>
      <c r="G93" s="16"/>
    </row>
    <row r="94" spans="1:7" ht="25.5">
      <c r="A94" s="16">
        <v>77</v>
      </c>
      <c r="B94" s="16" t="s">
        <v>161</v>
      </c>
      <c r="C94" s="9" t="s">
        <v>162</v>
      </c>
      <c r="D94" s="16">
        <f>E94+F94+G94</f>
        <v>25</v>
      </c>
      <c r="E94" s="16"/>
      <c r="F94" s="16">
        <v>25</v>
      </c>
      <c r="G94" s="16"/>
    </row>
    <row r="95" spans="1:7" ht="15">
      <c r="A95" s="16">
        <v>78</v>
      </c>
      <c r="B95" s="16" t="s">
        <v>163</v>
      </c>
      <c r="C95" s="9" t="s">
        <v>164</v>
      </c>
      <c r="D95" s="16">
        <f>E95+F95+G95</f>
        <v>50</v>
      </c>
      <c r="E95" s="16"/>
      <c r="F95" s="16">
        <v>50</v>
      </c>
      <c r="G95" s="16"/>
    </row>
    <row r="96" spans="1:7" ht="15">
      <c r="A96" s="16">
        <v>79</v>
      </c>
      <c r="B96" s="16" t="s">
        <v>165</v>
      </c>
      <c r="C96" s="9" t="s">
        <v>166</v>
      </c>
      <c r="D96" s="16">
        <f>E96+F96+G96</f>
        <v>25</v>
      </c>
      <c r="E96" s="16"/>
      <c r="F96" s="16">
        <v>25</v>
      </c>
      <c r="G96" s="16"/>
    </row>
    <row r="97" spans="1:7" ht="15">
      <c r="A97" s="112" t="s">
        <v>167</v>
      </c>
      <c r="B97" s="113"/>
      <c r="C97" s="113"/>
      <c r="D97" s="113"/>
      <c r="E97" s="113"/>
      <c r="F97" s="113"/>
      <c r="G97" s="114"/>
    </row>
    <row r="98" spans="1:7" ht="15">
      <c r="A98" s="16"/>
      <c r="B98" s="26"/>
      <c r="C98" s="27" t="s">
        <v>17</v>
      </c>
      <c r="D98" s="26">
        <f>D99+D100+D101+D102+D103+D104+D105+D106+D107+D108+D109+D110+D111+D112+D113</f>
        <v>255</v>
      </c>
      <c r="E98" s="26">
        <f>E99+E100+E101+E102+E103+E104+E105+E106+E107+E108+E109+E110+E111+E112+E113</f>
        <v>200</v>
      </c>
      <c r="F98" s="26">
        <f>F99+F100+F101+F102+F103+F104+F105+F106+F107+F108+F109+F110+F111+F112+F113</f>
        <v>15</v>
      </c>
      <c r="G98" s="26">
        <f>G99+G100+G101+G102+G103+G104+G105+G106+G107+G108+G109+G110+G111+G112+G113</f>
        <v>40</v>
      </c>
    </row>
    <row r="99" spans="1:7" ht="15">
      <c r="A99" s="16">
        <v>80</v>
      </c>
      <c r="B99" s="17" t="s">
        <v>168</v>
      </c>
      <c r="C99" s="9" t="s">
        <v>169</v>
      </c>
      <c r="D99" s="16">
        <v>60</v>
      </c>
      <c r="E99" s="16">
        <v>60</v>
      </c>
      <c r="F99" s="16">
        <v>0</v>
      </c>
      <c r="G99" s="16"/>
    </row>
    <row r="100" spans="1:7" ht="15">
      <c r="A100" s="16">
        <v>81</v>
      </c>
      <c r="B100" s="17" t="s">
        <v>170</v>
      </c>
      <c r="C100" s="9" t="s">
        <v>171</v>
      </c>
      <c r="D100" s="16">
        <f aca="true" t="shared" si="2" ref="D100:D105">E100+F100+G100</f>
        <v>13</v>
      </c>
      <c r="E100" s="16">
        <v>13</v>
      </c>
      <c r="F100" s="16"/>
      <c r="G100" s="16"/>
    </row>
    <row r="101" spans="1:7" ht="15">
      <c r="A101" s="16">
        <v>82</v>
      </c>
      <c r="B101" s="17" t="s">
        <v>172</v>
      </c>
      <c r="C101" s="9" t="s">
        <v>27</v>
      </c>
      <c r="D101" s="16">
        <f t="shared" si="2"/>
        <v>17</v>
      </c>
      <c r="E101" s="16">
        <v>17</v>
      </c>
      <c r="F101" s="16"/>
      <c r="G101" s="16"/>
    </row>
    <row r="102" spans="1:7" ht="25.5">
      <c r="A102" s="16">
        <v>83</v>
      </c>
      <c r="B102" s="17" t="s">
        <v>173</v>
      </c>
      <c r="C102" s="9" t="s">
        <v>25</v>
      </c>
      <c r="D102" s="16">
        <v>28</v>
      </c>
      <c r="E102" s="16">
        <v>28</v>
      </c>
      <c r="F102" s="16"/>
      <c r="G102" s="16"/>
    </row>
    <row r="103" spans="1:7" ht="15">
      <c r="A103" s="16">
        <v>84</v>
      </c>
      <c r="B103" s="17" t="s">
        <v>174</v>
      </c>
      <c r="C103" s="9" t="s">
        <v>175</v>
      </c>
      <c r="D103" s="16">
        <f t="shared" si="2"/>
        <v>8</v>
      </c>
      <c r="E103" s="16">
        <v>8</v>
      </c>
      <c r="F103" s="16"/>
      <c r="G103" s="16"/>
    </row>
    <row r="104" spans="1:7" ht="15">
      <c r="A104" s="16">
        <v>85</v>
      </c>
      <c r="B104" s="17" t="s">
        <v>176</v>
      </c>
      <c r="C104" s="9" t="s">
        <v>177</v>
      </c>
      <c r="D104" s="16">
        <f t="shared" si="2"/>
        <v>9</v>
      </c>
      <c r="E104" s="16">
        <v>9</v>
      </c>
      <c r="F104" s="16"/>
      <c r="G104" s="16"/>
    </row>
    <row r="105" spans="1:7" ht="15">
      <c r="A105" s="16">
        <v>86</v>
      </c>
      <c r="B105" s="17" t="s">
        <v>178</v>
      </c>
      <c r="C105" s="9" t="s">
        <v>179</v>
      </c>
      <c r="D105" s="16">
        <f t="shared" si="2"/>
        <v>7</v>
      </c>
      <c r="E105" s="16">
        <v>7</v>
      </c>
      <c r="F105" s="16"/>
      <c r="G105" s="16"/>
    </row>
    <row r="106" spans="1:7" ht="15">
      <c r="A106" s="16">
        <v>87</v>
      </c>
      <c r="B106" s="17" t="s">
        <v>180</v>
      </c>
      <c r="C106" s="9" t="s">
        <v>181</v>
      </c>
      <c r="D106" s="16">
        <v>10</v>
      </c>
      <c r="E106" s="16">
        <v>10</v>
      </c>
      <c r="F106" s="16"/>
      <c r="G106" s="16"/>
    </row>
    <row r="107" spans="1:7" ht="15">
      <c r="A107" s="16">
        <v>88</v>
      </c>
      <c r="B107" s="17" t="s">
        <v>182</v>
      </c>
      <c r="C107" s="9" t="s">
        <v>183</v>
      </c>
      <c r="D107" s="16">
        <f>E107+F107+G107</f>
        <v>3</v>
      </c>
      <c r="E107" s="16">
        <v>3</v>
      </c>
      <c r="F107" s="16"/>
      <c r="G107" s="16"/>
    </row>
    <row r="108" spans="1:7" ht="25.5">
      <c r="A108" s="16">
        <v>89</v>
      </c>
      <c r="B108" s="17" t="s">
        <v>184</v>
      </c>
      <c r="C108" s="9" t="s">
        <v>185</v>
      </c>
      <c r="D108" s="16">
        <f aca="true" t="shared" si="3" ref="D108:D113">E108+F108+G108</f>
        <v>15</v>
      </c>
      <c r="E108" s="16">
        <v>15</v>
      </c>
      <c r="F108" s="16"/>
      <c r="G108" s="16"/>
    </row>
    <row r="109" spans="1:7" ht="15">
      <c r="A109" s="16">
        <v>90</v>
      </c>
      <c r="B109" s="17" t="s">
        <v>186</v>
      </c>
      <c r="C109" s="9" t="s">
        <v>187</v>
      </c>
      <c r="D109" s="16">
        <f t="shared" si="3"/>
        <v>15</v>
      </c>
      <c r="E109" s="16">
        <v>15</v>
      </c>
      <c r="F109" s="16"/>
      <c r="G109" s="16"/>
    </row>
    <row r="110" spans="1:7" ht="15">
      <c r="A110" s="16">
        <v>91</v>
      </c>
      <c r="B110" s="17" t="s">
        <v>188</v>
      </c>
      <c r="C110" s="9" t="s">
        <v>189</v>
      </c>
      <c r="D110" s="16">
        <f t="shared" si="3"/>
        <v>10</v>
      </c>
      <c r="E110" s="16">
        <v>10</v>
      </c>
      <c r="F110" s="16"/>
      <c r="G110" s="16"/>
    </row>
    <row r="111" spans="1:7" ht="15">
      <c r="A111" s="16">
        <v>92</v>
      </c>
      <c r="B111" s="17" t="s">
        <v>190</v>
      </c>
      <c r="C111" s="9" t="s">
        <v>191</v>
      </c>
      <c r="D111" s="16">
        <f t="shared" si="3"/>
        <v>20</v>
      </c>
      <c r="E111" s="16"/>
      <c r="F111" s="16"/>
      <c r="G111" s="16">
        <v>20</v>
      </c>
    </row>
    <row r="112" spans="1:7" ht="25.5">
      <c r="A112" s="16">
        <v>93</v>
      </c>
      <c r="B112" s="17" t="s">
        <v>192</v>
      </c>
      <c r="C112" s="9" t="s">
        <v>193</v>
      </c>
      <c r="D112" s="16">
        <f t="shared" si="3"/>
        <v>25</v>
      </c>
      <c r="E112" s="16">
        <v>5</v>
      </c>
      <c r="F112" s="16"/>
      <c r="G112" s="16">
        <v>20</v>
      </c>
    </row>
    <row r="113" spans="1:7" ht="51">
      <c r="A113" s="16">
        <v>94</v>
      </c>
      <c r="B113" s="17" t="s">
        <v>194</v>
      </c>
      <c r="C113" s="9" t="s">
        <v>195</v>
      </c>
      <c r="D113" s="16">
        <f t="shared" si="3"/>
        <v>15</v>
      </c>
      <c r="E113" s="16"/>
      <c r="F113" s="16">
        <v>15</v>
      </c>
      <c r="G113" s="16"/>
    </row>
    <row r="114" spans="1:7" ht="15">
      <c r="A114" s="112" t="s">
        <v>196</v>
      </c>
      <c r="B114" s="113"/>
      <c r="C114" s="113"/>
      <c r="D114" s="113"/>
      <c r="E114" s="113"/>
      <c r="F114" s="113"/>
      <c r="G114" s="114"/>
    </row>
    <row r="115" spans="1:7" ht="15">
      <c r="A115" s="16"/>
      <c r="B115" s="28"/>
      <c r="C115" s="29" t="s">
        <v>17</v>
      </c>
      <c r="D115" s="26">
        <f>D116</f>
        <v>20</v>
      </c>
      <c r="E115" s="26">
        <f>E116</f>
        <v>0</v>
      </c>
      <c r="F115" s="26">
        <f>F116</f>
        <v>20</v>
      </c>
      <c r="G115" s="26">
        <f>G116</f>
        <v>0</v>
      </c>
    </row>
    <row r="116" spans="1:7" ht="15">
      <c r="A116" s="16">
        <v>95</v>
      </c>
      <c r="B116" s="17" t="s">
        <v>197</v>
      </c>
      <c r="C116" s="28" t="s">
        <v>144</v>
      </c>
      <c r="D116" s="16">
        <v>20</v>
      </c>
      <c r="E116" s="16"/>
      <c r="F116" s="16">
        <v>20</v>
      </c>
      <c r="G116" s="16"/>
    </row>
    <row r="118" ht="15.75" thickBot="1">
      <c r="C118" s="32"/>
    </row>
    <row r="120" ht="15">
      <c r="C120" s="33"/>
    </row>
    <row r="121" ht="15">
      <c r="C121" s="33"/>
    </row>
    <row r="122" ht="15">
      <c r="C122" s="33"/>
    </row>
    <row r="123" ht="15">
      <c r="C123" s="33"/>
    </row>
    <row r="124" ht="15">
      <c r="C124" s="33"/>
    </row>
  </sheetData>
  <sheetProtection/>
  <mergeCells count="19">
    <mergeCell ref="A7:H7"/>
    <mergeCell ref="A2:G2"/>
    <mergeCell ref="A3:G3"/>
    <mergeCell ref="A4:G4"/>
    <mergeCell ref="A5:G5"/>
    <mergeCell ref="A6:H6"/>
    <mergeCell ref="A8:G8"/>
    <mergeCell ref="A10:A12"/>
    <mergeCell ref="B10:B12"/>
    <mergeCell ref="C10:C12"/>
    <mergeCell ref="D10:D12"/>
    <mergeCell ref="E10:G10"/>
    <mergeCell ref="E11:F11"/>
    <mergeCell ref="G11:G12"/>
    <mergeCell ref="B15:G15"/>
    <mergeCell ref="B78:G78"/>
    <mergeCell ref="A90:G90"/>
    <mergeCell ref="A97:G97"/>
    <mergeCell ref="A114:G1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2"/>
  <sheetViews>
    <sheetView zoomScalePageLayoutView="0" workbookViewId="0" topLeftCell="A10">
      <selection activeCell="D22" sqref="D22"/>
    </sheetView>
  </sheetViews>
  <sheetFormatPr defaultColWidth="10.421875" defaultRowHeight="15"/>
  <cols>
    <col min="1" max="1" width="3.57421875" style="34" customWidth="1"/>
    <col min="2" max="2" width="25.140625" style="34" customWidth="1"/>
    <col min="3" max="3" width="10.57421875" style="35" customWidth="1"/>
    <col min="4" max="4" width="46.140625" style="67" customWidth="1"/>
    <col min="5" max="5" width="9.57421875" style="94" customWidth="1"/>
    <col min="6" max="6" width="8.7109375" style="67" customWidth="1"/>
    <col min="7" max="7" width="8.00390625" style="67" customWidth="1"/>
    <col min="8" max="8" width="7.28125" style="67" customWidth="1"/>
    <col min="9" max="254" width="10.421875" style="34" customWidth="1"/>
    <col min="255" max="255" width="3.57421875" style="34" customWidth="1"/>
    <col min="256" max="16384" width="17.140625" style="34" customWidth="1"/>
  </cols>
  <sheetData>
    <row r="2" spans="4:10" ht="12.75">
      <c r="D2" s="123" t="s">
        <v>198</v>
      </c>
      <c r="E2" s="123"/>
      <c r="F2" s="123"/>
      <c r="G2" s="123"/>
      <c r="H2" s="123"/>
      <c r="I2" s="36"/>
      <c r="J2" s="36"/>
    </row>
    <row r="3" spans="4:10" ht="12.75">
      <c r="D3" s="123" t="s">
        <v>1</v>
      </c>
      <c r="E3" s="123"/>
      <c r="F3" s="123"/>
      <c r="G3" s="123"/>
      <c r="H3" s="123"/>
      <c r="I3" s="36"/>
      <c r="J3" s="36"/>
    </row>
    <row r="4" spans="4:10" ht="12.75">
      <c r="D4" s="124" t="s">
        <v>2</v>
      </c>
      <c r="E4" s="124"/>
      <c r="F4" s="124"/>
      <c r="G4" s="124"/>
      <c r="H4" s="124"/>
      <c r="I4" s="37"/>
      <c r="J4" s="37"/>
    </row>
    <row r="5" spans="4:10" ht="12.75">
      <c r="D5" s="125" t="s">
        <v>199</v>
      </c>
      <c r="E5" s="125"/>
      <c r="F5" s="125"/>
      <c r="G5" s="125"/>
      <c r="H5" s="125"/>
      <c r="I5" s="38"/>
      <c r="J5" s="38"/>
    </row>
    <row r="6" spans="1:8" ht="12.75">
      <c r="A6" s="126" t="s">
        <v>200</v>
      </c>
      <c r="B6" s="126"/>
      <c r="C6" s="126"/>
      <c r="D6" s="126"/>
      <c r="E6" s="126"/>
      <c r="F6" s="126"/>
      <c r="G6" s="126"/>
      <c r="H6" s="126"/>
    </row>
    <row r="7" spans="1:8" ht="12.75">
      <c r="A7" s="122" t="s">
        <v>201</v>
      </c>
      <c r="B7" s="122"/>
      <c r="C7" s="122"/>
      <c r="D7" s="122"/>
      <c r="E7" s="122"/>
      <c r="F7" s="122"/>
      <c r="G7" s="122"/>
      <c r="H7" s="122"/>
    </row>
    <row r="8" spans="1:8" ht="12.75">
      <c r="A8" s="170" t="s">
        <v>6</v>
      </c>
      <c r="B8" s="170"/>
      <c r="C8" s="170"/>
      <c r="D8" s="170"/>
      <c r="E8" s="170"/>
      <c r="F8" s="170"/>
      <c r="G8" s="170"/>
      <c r="H8" s="170"/>
    </row>
    <row r="9" spans="1:8" ht="12.75">
      <c r="A9" s="171" t="s">
        <v>7</v>
      </c>
      <c r="B9" s="171" t="s">
        <v>202</v>
      </c>
      <c r="C9" s="172" t="s">
        <v>203</v>
      </c>
      <c r="D9" s="118" t="s">
        <v>204</v>
      </c>
      <c r="E9" s="174" t="s">
        <v>10</v>
      </c>
      <c r="F9" s="118" t="s">
        <v>205</v>
      </c>
      <c r="G9" s="118"/>
      <c r="H9" s="118"/>
    </row>
    <row r="10" spans="1:8" ht="25.5">
      <c r="A10" s="171"/>
      <c r="B10" s="171"/>
      <c r="C10" s="173"/>
      <c r="D10" s="118"/>
      <c r="E10" s="174"/>
      <c r="F10" s="10" t="s">
        <v>14</v>
      </c>
      <c r="G10" s="10" t="s">
        <v>15</v>
      </c>
      <c r="H10" s="10" t="s">
        <v>206</v>
      </c>
    </row>
    <row r="11" spans="1:8" ht="12.75">
      <c r="A11" s="166" t="s">
        <v>17</v>
      </c>
      <c r="B11" s="167"/>
      <c r="C11" s="167"/>
      <c r="D11" s="168"/>
      <c r="E11" s="39">
        <f>E12+E178</f>
        <v>3624</v>
      </c>
      <c r="F11" s="39">
        <f>F12+F178</f>
        <v>1372</v>
      </c>
      <c r="G11" s="39">
        <f>G12+G178</f>
        <v>2118</v>
      </c>
      <c r="H11" s="10">
        <f>H12+H178</f>
        <v>134</v>
      </c>
    </row>
    <row r="12" spans="1:8" ht="13.5">
      <c r="A12" s="169" t="s">
        <v>207</v>
      </c>
      <c r="B12" s="169"/>
      <c r="C12" s="169"/>
      <c r="D12" s="169"/>
      <c r="E12" s="40">
        <f>E13+E20+E25+E29+E36+E39+E46+E49+E56+E60+E65+E69+E80+E85+E90+E94+E100+E103+E106+E113+E119+E124+E128+E131+E140+E145+E149+E154+E160+E162+E166+E169+E173+E176</f>
        <v>3229</v>
      </c>
      <c r="F12" s="40">
        <f>F13+F20+F25+F29+F36+F39+F46+F49+F56+F60+F65+F69+F80+F85+F90+F94+F100+F103+F106+F113+F119+F124+F128+F131+F140+F145+F149+F154+F160+F162+F166+F169+F173+F176</f>
        <v>1372</v>
      </c>
      <c r="G12" s="40">
        <f>G13+G20+G25+G29+G36+G39+G46+G49+G56+G60+G65+G69+G80+G85+G90+G94+G100+G103+G106+G113+G119+G124+G128+G131+G140+G145+G149+G154+G160+G162+G166+G169+G173+G176</f>
        <v>1723</v>
      </c>
      <c r="H12" s="41">
        <f>H13+H20+H25+H29+H36+H39+H46+H49+H56+H60+H65+H69+H80+H85+H90+H94+H100+H103+H106+H113+H119+H124+H128+H131+H140+H145+H149+H154+H160+H162+H166+H169+H173+H176</f>
        <v>134</v>
      </c>
    </row>
    <row r="13" spans="1:8" ht="12.75">
      <c r="A13" s="165">
        <v>1</v>
      </c>
      <c r="B13" s="141" t="s">
        <v>208</v>
      </c>
      <c r="C13" s="17"/>
      <c r="D13" s="42" t="s">
        <v>17</v>
      </c>
      <c r="E13" s="43">
        <f>E14+E15+E16+E17+E18+E19</f>
        <v>150</v>
      </c>
      <c r="F13" s="43">
        <f>F14+F15+F16+F17+F18+F19</f>
        <v>100</v>
      </c>
      <c r="G13" s="43">
        <f>G14+G15+G16+G17+G18+G19</f>
        <v>50</v>
      </c>
      <c r="H13" s="44">
        <f>H14+H15+H16+H17+H18+H19</f>
        <v>0</v>
      </c>
    </row>
    <row r="14" spans="1:8" ht="12.75">
      <c r="A14" s="165"/>
      <c r="B14" s="141"/>
      <c r="C14" s="45" t="s">
        <v>209</v>
      </c>
      <c r="D14" s="46" t="s">
        <v>210</v>
      </c>
      <c r="E14" s="39">
        <v>25</v>
      </c>
      <c r="F14" s="17">
        <v>25</v>
      </c>
      <c r="G14" s="17"/>
      <c r="H14" s="47"/>
    </row>
    <row r="15" spans="1:8" ht="12.75">
      <c r="A15" s="165"/>
      <c r="B15" s="141"/>
      <c r="C15" s="48" t="s">
        <v>211</v>
      </c>
      <c r="D15" s="46" t="s">
        <v>212</v>
      </c>
      <c r="E15" s="39">
        <v>25</v>
      </c>
      <c r="F15" s="17"/>
      <c r="G15" s="17">
        <v>25</v>
      </c>
      <c r="H15" s="47"/>
    </row>
    <row r="16" spans="1:8" ht="12.75">
      <c r="A16" s="165"/>
      <c r="B16" s="141"/>
      <c r="C16" s="48" t="s">
        <v>213</v>
      </c>
      <c r="D16" s="46" t="s">
        <v>214</v>
      </c>
      <c r="E16" s="39">
        <v>25</v>
      </c>
      <c r="F16" s="17">
        <v>25</v>
      </c>
      <c r="G16" s="17"/>
      <c r="H16" s="47"/>
    </row>
    <row r="17" spans="1:8" ht="12.75">
      <c r="A17" s="165"/>
      <c r="B17" s="141"/>
      <c r="C17" s="45" t="s">
        <v>215</v>
      </c>
      <c r="D17" s="46" t="s">
        <v>216</v>
      </c>
      <c r="E17" s="49">
        <v>25</v>
      </c>
      <c r="F17" s="17"/>
      <c r="G17" s="17">
        <v>25</v>
      </c>
      <c r="H17" s="47"/>
    </row>
    <row r="18" spans="1:8" ht="12.75">
      <c r="A18" s="165"/>
      <c r="B18" s="141"/>
      <c r="C18" s="48" t="s">
        <v>217</v>
      </c>
      <c r="D18" s="46" t="s">
        <v>218</v>
      </c>
      <c r="E18" s="49">
        <v>25</v>
      </c>
      <c r="F18" s="17">
        <v>25</v>
      </c>
      <c r="G18" s="17"/>
      <c r="H18" s="47"/>
    </row>
    <row r="19" spans="1:8" ht="12.75">
      <c r="A19" s="165"/>
      <c r="B19" s="141"/>
      <c r="C19" s="48" t="s">
        <v>219</v>
      </c>
      <c r="D19" s="46" t="s">
        <v>220</v>
      </c>
      <c r="E19" s="49">
        <v>25</v>
      </c>
      <c r="F19" s="17">
        <v>25</v>
      </c>
      <c r="G19" s="17"/>
      <c r="H19" s="47"/>
    </row>
    <row r="20" spans="1:8" ht="12.75">
      <c r="A20" s="165">
        <v>2</v>
      </c>
      <c r="B20" s="141" t="s">
        <v>221</v>
      </c>
      <c r="C20" s="17"/>
      <c r="D20" s="7" t="s">
        <v>17</v>
      </c>
      <c r="E20" s="39">
        <f>E21+E22+E23+E24</f>
        <v>100</v>
      </c>
      <c r="F20" s="39">
        <f>F21+F22+F23+F24</f>
        <v>0</v>
      </c>
      <c r="G20" s="39">
        <f>G21+G22+G23+G24</f>
        <v>75</v>
      </c>
      <c r="H20" s="10">
        <f>H21+H22+H23+H24</f>
        <v>25</v>
      </c>
    </row>
    <row r="21" spans="1:8" ht="12.75">
      <c r="A21" s="165"/>
      <c r="B21" s="141"/>
      <c r="C21" s="48" t="s">
        <v>217</v>
      </c>
      <c r="D21" s="46" t="s">
        <v>218</v>
      </c>
      <c r="E21" s="39">
        <v>25</v>
      </c>
      <c r="F21" s="17"/>
      <c r="G21" s="17"/>
      <c r="H21" s="50">
        <v>25</v>
      </c>
    </row>
    <row r="22" spans="1:8" ht="12.75">
      <c r="A22" s="165"/>
      <c r="B22" s="141"/>
      <c r="C22" s="48" t="s">
        <v>215</v>
      </c>
      <c r="D22" s="46" t="s">
        <v>216</v>
      </c>
      <c r="E22" s="39">
        <v>25</v>
      </c>
      <c r="F22" s="51"/>
      <c r="G22" s="17">
        <v>25</v>
      </c>
      <c r="H22" s="51"/>
    </row>
    <row r="23" spans="1:8" ht="12.75">
      <c r="A23" s="165"/>
      <c r="B23" s="141"/>
      <c r="C23" s="48" t="s">
        <v>222</v>
      </c>
      <c r="D23" s="46" t="s">
        <v>223</v>
      </c>
      <c r="E23" s="39">
        <v>25</v>
      </c>
      <c r="F23" s="51"/>
      <c r="G23" s="17">
        <v>25</v>
      </c>
      <c r="H23" s="51"/>
    </row>
    <row r="24" spans="1:8" ht="12.75">
      <c r="A24" s="165"/>
      <c r="B24" s="141"/>
      <c r="C24" s="48" t="s">
        <v>224</v>
      </c>
      <c r="D24" s="46" t="s">
        <v>225</v>
      </c>
      <c r="E24" s="39">
        <v>25</v>
      </c>
      <c r="F24" s="10"/>
      <c r="G24" s="17">
        <v>25</v>
      </c>
      <c r="H24" s="10"/>
    </row>
    <row r="25" spans="1:8" ht="12.75">
      <c r="A25" s="165">
        <v>3</v>
      </c>
      <c r="B25" s="141" t="s">
        <v>226</v>
      </c>
      <c r="C25" s="17"/>
      <c r="D25" s="42" t="s">
        <v>17</v>
      </c>
      <c r="E25" s="39">
        <f>E26+E27+E28</f>
        <v>75</v>
      </c>
      <c r="F25" s="39">
        <f>F26+F27+F28</f>
        <v>25</v>
      </c>
      <c r="G25" s="39">
        <f>G26+G27+G28</f>
        <v>50</v>
      </c>
      <c r="H25" s="10">
        <f>H26+H27+H28</f>
        <v>0</v>
      </c>
    </row>
    <row r="26" spans="1:8" ht="12.75">
      <c r="A26" s="165"/>
      <c r="B26" s="141"/>
      <c r="C26" s="48" t="s">
        <v>219</v>
      </c>
      <c r="D26" s="46" t="s">
        <v>220</v>
      </c>
      <c r="E26" s="39">
        <v>25</v>
      </c>
      <c r="F26" s="47"/>
      <c r="G26" s="17">
        <v>25</v>
      </c>
      <c r="H26" s="17"/>
    </row>
    <row r="27" spans="1:8" ht="25.5">
      <c r="A27" s="165"/>
      <c r="B27" s="141"/>
      <c r="C27" s="48" t="s">
        <v>227</v>
      </c>
      <c r="D27" s="46" t="s">
        <v>228</v>
      </c>
      <c r="E27" s="39">
        <v>25</v>
      </c>
      <c r="F27" s="47">
        <v>25</v>
      </c>
      <c r="G27" s="17"/>
      <c r="H27" s="17"/>
    </row>
    <row r="28" spans="1:8" ht="38.25">
      <c r="A28" s="165"/>
      <c r="B28" s="141"/>
      <c r="C28" s="48" t="s">
        <v>229</v>
      </c>
      <c r="D28" s="46" t="s">
        <v>230</v>
      </c>
      <c r="E28" s="39">
        <v>25</v>
      </c>
      <c r="F28" s="47"/>
      <c r="G28" s="17">
        <v>25</v>
      </c>
      <c r="H28" s="17"/>
    </row>
    <row r="29" spans="1:8" ht="12.75">
      <c r="A29" s="142">
        <v>4</v>
      </c>
      <c r="B29" s="141" t="s">
        <v>231</v>
      </c>
      <c r="C29" s="17"/>
      <c r="D29" s="22" t="s">
        <v>17</v>
      </c>
      <c r="E29" s="39">
        <f>E30+E31+E32+E33+E34+E35</f>
        <v>200</v>
      </c>
      <c r="F29" s="39">
        <f>F30+F31+F32+F33+F34+F35</f>
        <v>125</v>
      </c>
      <c r="G29" s="10">
        <f>G30+G31+G32+G33+G34+G35</f>
        <v>75</v>
      </c>
      <c r="H29" s="10">
        <f>H30+H31+H32+H33+H34+H35</f>
        <v>0</v>
      </c>
    </row>
    <row r="30" spans="1:8" ht="12.75">
      <c r="A30" s="143"/>
      <c r="B30" s="141"/>
      <c r="C30" s="45" t="s">
        <v>211</v>
      </c>
      <c r="D30" s="46" t="s">
        <v>212</v>
      </c>
      <c r="E30" s="39">
        <v>25</v>
      </c>
      <c r="F30" s="47"/>
      <c r="G30" s="47">
        <v>25</v>
      </c>
      <c r="H30" s="47"/>
    </row>
    <row r="31" spans="1:8" ht="12.75">
      <c r="A31" s="143"/>
      <c r="B31" s="141"/>
      <c r="C31" s="48" t="s">
        <v>232</v>
      </c>
      <c r="D31" s="46" t="s">
        <v>233</v>
      </c>
      <c r="E31" s="39">
        <v>25</v>
      </c>
      <c r="F31" s="47">
        <v>25</v>
      </c>
      <c r="G31" s="47"/>
      <c r="H31" s="47"/>
    </row>
    <row r="32" spans="1:8" ht="25.5">
      <c r="A32" s="143"/>
      <c r="B32" s="141"/>
      <c r="C32" s="48" t="s">
        <v>234</v>
      </c>
      <c r="D32" s="46" t="s">
        <v>235</v>
      </c>
      <c r="E32" s="39">
        <v>25</v>
      </c>
      <c r="F32" s="47">
        <v>25</v>
      </c>
      <c r="G32" s="47"/>
      <c r="H32" s="47"/>
    </row>
    <row r="33" spans="1:8" ht="25.5">
      <c r="A33" s="143"/>
      <c r="B33" s="141"/>
      <c r="C33" s="48" t="s">
        <v>236</v>
      </c>
      <c r="D33" s="46" t="s">
        <v>237</v>
      </c>
      <c r="E33" s="39">
        <v>25</v>
      </c>
      <c r="F33" s="47">
        <v>25</v>
      </c>
      <c r="G33" s="47"/>
      <c r="H33" s="47"/>
    </row>
    <row r="34" spans="1:8" ht="12.75">
      <c r="A34" s="143"/>
      <c r="B34" s="141"/>
      <c r="C34" s="48" t="s">
        <v>238</v>
      </c>
      <c r="D34" s="46" t="s">
        <v>239</v>
      </c>
      <c r="E34" s="39">
        <v>25</v>
      </c>
      <c r="F34" s="47"/>
      <c r="G34" s="47">
        <v>25</v>
      </c>
      <c r="H34" s="47"/>
    </row>
    <row r="35" spans="1:8" ht="12.75">
      <c r="A35" s="144"/>
      <c r="B35" s="141"/>
      <c r="C35" s="48" t="s">
        <v>219</v>
      </c>
      <c r="D35" s="46" t="s">
        <v>220</v>
      </c>
      <c r="E35" s="39">
        <v>75</v>
      </c>
      <c r="F35" s="47">
        <v>50</v>
      </c>
      <c r="G35" s="47">
        <v>25</v>
      </c>
      <c r="H35" s="47"/>
    </row>
    <row r="36" spans="1:8" ht="12.75">
      <c r="A36" s="142">
        <v>5</v>
      </c>
      <c r="B36" s="141" t="s">
        <v>240</v>
      </c>
      <c r="C36" s="17"/>
      <c r="D36" s="22" t="s">
        <v>17</v>
      </c>
      <c r="E36" s="39">
        <f>E37+E38</f>
        <v>75</v>
      </c>
      <c r="F36" s="39">
        <f>F37+F38</f>
        <v>75</v>
      </c>
      <c r="G36" s="10">
        <f>G37+G38</f>
        <v>0</v>
      </c>
      <c r="H36" s="10">
        <f>H37+H38</f>
        <v>0</v>
      </c>
    </row>
    <row r="37" spans="1:8" ht="25.5">
      <c r="A37" s="143"/>
      <c r="B37" s="141"/>
      <c r="C37" s="48" t="s">
        <v>236</v>
      </c>
      <c r="D37" s="46" t="s">
        <v>237</v>
      </c>
      <c r="E37" s="39">
        <v>50</v>
      </c>
      <c r="F37" s="47">
        <v>50</v>
      </c>
      <c r="G37" s="47"/>
      <c r="H37" s="47"/>
    </row>
    <row r="38" spans="1:8" ht="12.75">
      <c r="A38" s="144"/>
      <c r="B38" s="141"/>
      <c r="C38" s="48" t="s">
        <v>219</v>
      </c>
      <c r="D38" s="46" t="s">
        <v>220</v>
      </c>
      <c r="E38" s="39">
        <v>25</v>
      </c>
      <c r="F38" s="47">
        <v>25</v>
      </c>
      <c r="G38" s="47"/>
      <c r="H38" s="47"/>
    </row>
    <row r="39" spans="1:8" ht="12.75">
      <c r="A39" s="163">
        <v>6</v>
      </c>
      <c r="B39" s="141" t="s">
        <v>241</v>
      </c>
      <c r="C39" s="17"/>
      <c r="D39" s="22" t="s">
        <v>17</v>
      </c>
      <c r="E39" s="39">
        <f>E40+E41+E42+E43+E44+E45</f>
        <v>150</v>
      </c>
      <c r="F39" s="39">
        <f>F40+F41+F42+F43+F44+F45</f>
        <v>75</v>
      </c>
      <c r="G39" s="10">
        <f>G40+G41+G42+G43+G44+G45</f>
        <v>75</v>
      </c>
      <c r="H39" s="10">
        <f>H40+H41+H42+H43+H44+H45</f>
        <v>0</v>
      </c>
    </row>
    <row r="40" spans="1:8" ht="12.75">
      <c r="A40" s="164"/>
      <c r="B40" s="141"/>
      <c r="C40" s="45" t="s">
        <v>242</v>
      </c>
      <c r="D40" s="46" t="s">
        <v>243</v>
      </c>
      <c r="E40" s="39">
        <v>25</v>
      </c>
      <c r="F40" s="47"/>
      <c r="G40" s="47">
        <v>25</v>
      </c>
      <c r="H40" s="47"/>
    </row>
    <row r="41" spans="1:8" ht="12.75">
      <c r="A41" s="164"/>
      <c r="B41" s="141"/>
      <c r="C41" s="48" t="s">
        <v>238</v>
      </c>
      <c r="D41" s="46" t="s">
        <v>239</v>
      </c>
      <c r="E41" s="39">
        <v>25</v>
      </c>
      <c r="F41" s="47">
        <v>25</v>
      </c>
      <c r="G41" s="47"/>
      <c r="H41" s="47"/>
    </row>
    <row r="42" spans="1:8" ht="12.75">
      <c r="A42" s="164"/>
      <c r="B42" s="141"/>
      <c r="C42" s="45" t="s">
        <v>244</v>
      </c>
      <c r="D42" s="46" t="s">
        <v>245</v>
      </c>
      <c r="E42" s="39">
        <v>25</v>
      </c>
      <c r="F42" s="47"/>
      <c r="G42" s="47">
        <v>25</v>
      </c>
      <c r="H42" s="47"/>
    </row>
    <row r="43" spans="1:8" ht="12.75">
      <c r="A43" s="164"/>
      <c r="B43" s="141"/>
      <c r="C43" s="48" t="s">
        <v>246</v>
      </c>
      <c r="D43" s="46" t="s">
        <v>247</v>
      </c>
      <c r="E43" s="39">
        <v>25</v>
      </c>
      <c r="F43" s="47">
        <v>25</v>
      </c>
      <c r="G43" s="47"/>
      <c r="H43" s="47"/>
    </row>
    <row r="44" spans="1:8" ht="25.5">
      <c r="A44" s="164"/>
      <c r="B44" s="141"/>
      <c r="C44" s="48" t="s">
        <v>248</v>
      </c>
      <c r="D44" s="46" t="s">
        <v>249</v>
      </c>
      <c r="E44" s="39">
        <v>25</v>
      </c>
      <c r="F44" s="47">
        <v>25</v>
      </c>
      <c r="G44" s="47"/>
      <c r="H44" s="47"/>
    </row>
    <row r="45" spans="1:8" ht="12.75">
      <c r="A45" s="164"/>
      <c r="B45" s="141"/>
      <c r="C45" s="48" t="s">
        <v>250</v>
      </c>
      <c r="D45" s="46" t="s">
        <v>251</v>
      </c>
      <c r="E45" s="39">
        <v>25</v>
      </c>
      <c r="F45" s="47"/>
      <c r="G45" s="47">
        <v>25</v>
      </c>
      <c r="H45" s="47"/>
    </row>
    <row r="46" spans="1:8" ht="12.75">
      <c r="A46" s="142">
        <v>7</v>
      </c>
      <c r="B46" s="141" t="s">
        <v>252</v>
      </c>
      <c r="C46" s="17"/>
      <c r="D46" s="42" t="s">
        <v>17</v>
      </c>
      <c r="E46" s="39">
        <f>E47+E48</f>
        <v>50</v>
      </c>
      <c r="F46" s="39">
        <f>F47+F48</f>
        <v>50</v>
      </c>
      <c r="G46" s="10">
        <f>G47+G48</f>
        <v>0</v>
      </c>
      <c r="H46" s="10">
        <f>H47+H48</f>
        <v>0</v>
      </c>
    </row>
    <row r="47" spans="1:8" ht="12.75">
      <c r="A47" s="143"/>
      <c r="B47" s="141"/>
      <c r="C47" s="48" t="s">
        <v>215</v>
      </c>
      <c r="D47" s="46" t="s">
        <v>216</v>
      </c>
      <c r="E47" s="39">
        <v>25</v>
      </c>
      <c r="F47" s="47">
        <v>25</v>
      </c>
      <c r="G47" s="47"/>
      <c r="H47" s="47"/>
    </row>
    <row r="48" spans="1:8" ht="12.75">
      <c r="A48" s="143"/>
      <c r="B48" s="141"/>
      <c r="C48" s="48" t="s">
        <v>219</v>
      </c>
      <c r="D48" s="46" t="s">
        <v>220</v>
      </c>
      <c r="E48" s="39">
        <v>25</v>
      </c>
      <c r="F48" s="47">
        <v>25</v>
      </c>
      <c r="G48" s="47"/>
      <c r="H48" s="47"/>
    </row>
    <row r="49" spans="1:8" ht="12.75">
      <c r="A49" s="142">
        <v>8</v>
      </c>
      <c r="B49" s="141" t="s">
        <v>253</v>
      </c>
      <c r="C49" s="17"/>
      <c r="D49" s="22" t="s">
        <v>17</v>
      </c>
      <c r="E49" s="39">
        <f>E50+E51+E52+E53+E54+E55</f>
        <v>150</v>
      </c>
      <c r="F49" s="39">
        <f>F50+F51+F52+F53+F54+F55</f>
        <v>25</v>
      </c>
      <c r="G49" s="10">
        <f>G50+G51+G52+G53+G54+G55</f>
        <v>125</v>
      </c>
      <c r="H49" s="10">
        <f>H50+H51+H52+H53+H54+H55</f>
        <v>0</v>
      </c>
    </row>
    <row r="50" spans="1:8" ht="12.75">
      <c r="A50" s="143"/>
      <c r="B50" s="141"/>
      <c r="C50" s="45" t="s">
        <v>217</v>
      </c>
      <c r="D50" s="46" t="s">
        <v>218</v>
      </c>
      <c r="E50" s="39">
        <v>25</v>
      </c>
      <c r="F50" s="47"/>
      <c r="G50" s="47">
        <v>25</v>
      </c>
      <c r="H50" s="47"/>
    </row>
    <row r="51" spans="1:8" ht="12.75">
      <c r="A51" s="143"/>
      <c r="B51" s="141"/>
      <c r="C51" s="48" t="s">
        <v>254</v>
      </c>
      <c r="D51" s="46" t="s">
        <v>255</v>
      </c>
      <c r="E51" s="39">
        <v>25</v>
      </c>
      <c r="F51" s="47"/>
      <c r="G51" s="47">
        <v>25</v>
      </c>
      <c r="H51" s="47"/>
    </row>
    <row r="52" spans="1:8" ht="12.75">
      <c r="A52" s="143"/>
      <c r="B52" s="141"/>
      <c r="C52" s="48" t="s">
        <v>256</v>
      </c>
      <c r="D52" s="46" t="s">
        <v>257</v>
      </c>
      <c r="E52" s="39">
        <v>25</v>
      </c>
      <c r="F52" s="47"/>
      <c r="G52" s="47">
        <v>25</v>
      </c>
      <c r="H52" s="47"/>
    </row>
    <row r="53" spans="1:8" ht="38.25">
      <c r="A53" s="143"/>
      <c r="B53" s="141"/>
      <c r="C53" s="45" t="s">
        <v>229</v>
      </c>
      <c r="D53" s="46" t="s">
        <v>230</v>
      </c>
      <c r="E53" s="39">
        <v>25</v>
      </c>
      <c r="F53" s="47"/>
      <c r="G53" s="47">
        <v>25</v>
      </c>
      <c r="H53" s="47"/>
    </row>
    <row r="54" spans="1:8" ht="12.75">
      <c r="A54" s="143"/>
      <c r="B54" s="141"/>
      <c r="C54" s="48" t="s">
        <v>224</v>
      </c>
      <c r="D54" s="46" t="s">
        <v>225</v>
      </c>
      <c r="E54" s="39">
        <v>25</v>
      </c>
      <c r="F54" s="47"/>
      <c r="G54" s="47">
        <v>25</v>
      </c>
      <c r="H54" s="47"/>
    </row>
    <row r="55" spans="1:8" ht="12.75">
      <c r="A55" s="143"/>
      <c r="B55" s="141"/>
      <c r="C55" s="45" t="s">
        <v>258</v>
      </c>
      <c r="D55" s="46" t="s">
        <v>259</v>
      </c>
      <c r="E55" s="39">
        <v>25</v>
      </c>
      <c r="F55" s="47">
        <v>25</v>
      </c>
      <c r="G55" s="47"/>
      <c r="H55" s="47"/>
    </row>
    <row r="56" spans="1:8" ht="12.75">
      <c r="A56" s="142">
        <v>9</v>
      </c>
      <c r="B56" s="141" t="s">
        <v>260</v>
      </c>
      <c r="C56" s="17"/>
      <c r="D56" s="42" t="s">
        <v>17</v>
      </c>
      <c r="E56" s="39">
        <f>E57+E58+E59</f>
        <v>239</v>
      </c>
      <c r="F56" s="39">
        <f>F57+F58+F59</f>
        <v>114</v>
      </c>
      <c r="G56" s="10">
        <f>G57+G58+G59</f>
        <v>125</v>
      </c>
      <c r="H56" s="10">
        <f>H57+H58+H59</f>
        <v>0</v>
      </c>
    </row>
    <row r="57" spans="1:8" ht="12.75">
      <c r="A57" s="143"/>
      <c r="B57" s="141"/>
      <c r="C57" s="48" t="s">
        <v>261</v>
      </c>
      <c r="D57" s="46" t="s">
        <v>262</v>
      </c>
      <c r="E57" s="39">
        <v>25</v>
      </c>
      <c r="F57" s="47"/>
      <c r="G57" s="47">
        <v>25</v>
      </c>
      <c r="H57" s="47"/>
    </row>
    <row r="58" spans="1:8" ht="12.75">
      <c r="A58" s="143"/>
      <c r="B58" s="141"/>
      <c r="C58" s="45" t="s">
        <v>215</v>
      </c>
      <c r="D58" s="46" t="s">
        <v>216</v>
      </c>
      <c r="E58" s="39">
        <v>189</v>
      </c>
      <c r="F58" s="47">
        <v>114</v>
      </c>
      <c r="G58" s="47">
        <v>75</v>
      </c>
      <c r="H58" s="47"/>
    </row>
    <row r="59" spans="1:8" ht="12.75">
      <c r="A59" s="143"/>
      <c r="B59" s="141"/>
      <c r="C59" s="48" t="s">
        <v>263</v>
      </c>
      <c r="D59" s="46" t="s">
        <v>264</v>
      </c>
      <c r="E59" s="39">
        <v>25</v>
      </c>
      <c r="F59" s="47"/>
      <c r="G59" s="47">
        <v>25</v>
      </c>
      <c r="H59" s="47"/>
    </row>
    <row r="60" spans="1:8" ht="12.75">
      <c r="A60" s="142">
        <v>10</v>
      </c>
      <c r="B60" s="141" t="s">
        <v>265</v>
      </c>
      <c r="C60" s="17"/>
      <c r="D60" s="42" t="s">
        <v>17</v>
      </c>
      <c r="E60" s="39">
        <f>E61+E62+E63+E64</f>
        <v>100</v>
      </c>
      <c r="F60" s="39">
        <f>F61+F62+F63+F64</f>
        <v>25</v>
      </c>
      <c r="G60" s="10">
        <f>G61+G62+G63+G64</f>
        <v>75</v>
      </c>
      <c r="H60" s="10">
        <f>H61+H62+H63+H64</f>
        <v>0</v>
      </c>
    </row>
    <row r="61" spans="1:8" ht="12.75">
      <c r="A61" s="143"/>
      <c r="B61" s="141"/>
      <c r="C61" s="45" t="s">
        <v>211</v>
      </c>
      <c r="D61" s="46" t="s">
        <v>212</v>
      </c>
      <c r="E61" s="39">
        <v>25</v>
      </c>
      <c r="F61" s="47"/>
      <c r="G61" s="47">
        <v>25</v>
      </c>
      <c r="H61" s="47"/>
    </row>
    <row r="62" spans="1:8" ht="12.75">
      <c r="A62" s="143"/>
      <c r="B62" s="141"/>
      <c r="C62" s="48" t="s">
        <v>215</v>
      </c>
      <c r="D62" s="46" t="s">
        <v>216</v>
      </c>
      <c r="E62" s="39">
        <v>25</v>
      </c>
      <c r="F62" s="47"/>
      <c r="G62" s="47">
        <v>25</v>
      </c>
      <c r="H62" s="47"/>
    </row>
    <row r="63" spans="1:8" ht="25.5">
      <c r="A63" s="143"/>
      <c r="B63" s="141"/>
      <c r="C63" s="52" t="s">
        <v>227</v>
      </c>
      <c r="D63" s="53" t="s">
        <v>228</v>
      </c>
      <c r="E63" s="39">
        <v>25</v>
      </c>
      <c r="F63" s="47">
        <v>25</v>
      </c>
      <c r="G63" s="47"/>
      <c r="H63" s="47"/>
    </row>
    <row r="64" spans="1:8" ht="12.75">
      <c r="A64" s="144"/>
      <c r="B64" s="141"/>
      <c r="C64" s="48" t="s">
        <v>219</v>
      </c>
      <c r="D64" s="46" t="s">
        <v>220</v>
      </c>
      <c r="E64" s="39">
        <v>25</v>
      </c>
      <c r="F64" s="47"/>
      <c r="G64" s="47">
        <v>25</v>
      </c>
      <c r="H64" s="47"/>
    </row>
    <row r="65" spans="1:8" ht="12.75">
      <c r="A65" s="142">
        <v>11</v>
      </c>
      <c r="B65" s="141" t="s">
        <v>266</v>
      </c>
      <c r="C65" s="17"/>
      <c r="D65" s="42" t="s">
        <v>17</v>
      </c>
      <c r="E65" s="39">
        <f>E66+E67+E68</f>
        <v>75</v>
      </c>
      <c r="F65" s="39">
        <f>F66+F67+F68</f>
        <v>0</v>
      </c>
      <c r="G65" s="10">
        <f>G66+G67+G68</f>
        <v>75</v>
      </c>
      <c r="H65" s="10">
        <f>H66+H67+H68</f>
        <v>0</v>
      </c>
    </row>
    <row r="66" spans="1:8" ht="12.75">
      <c r="A66" s="143"/>
      <c r="B66" s="141"/>
      <c r="C66" s="48" t="s">
        <v>215</v>
      </c>
      <c r="D66" s="46" t="s">
        <v>216</v>
      </c>
      <c r="E66" s="39">
        <v>25</v>
      </c>
      <c r="F66" s="47"/>
      <c r="G66" s="47">
        <v>25</v>
      </c>
      <c r="H66" s="47"/>
    </row>
    <row r="67" spans="1:8" ht="38.25">
      <c r="A67" s="143"/>
      <c r="B67" s="141"/>
      <c r="C67" s="45" t="s">
        <v>229</v>
      </c>
      <c r="D67" s="46" t="s">
        <v>230</v>
      </c>
      <c r="E67" s="39">
        <v>25</v>
      </c>
      <c r="F67" s="47"/>
      <c r="G67" s="47">
        <v>25</v>
      </c>
      <c r="H67" s="47"/>
    </row>
    <row r="68" spans="1:8" ht="12.75">
      <c r="A68" s="144"/>
      <c r="B68" s="141"/>
      <c r="C68" s="48" t="s">
        <v>267</v>
      </c>
      <c r="D68" s="46" t="s">
        <v>268</v>
      </c>
      <c r="E68" s="39">
        <v>25</v>
      </c>
      <c r="F68" s="54"/>
      <c r="G68" s="47">
        <v>25</v>
      </c>
      <c r="H68" s="47"/>
    </row>
    <row r="69" spans="1:8" ht="12.75">
      <c r="A69" s="142">
        <v>12</v>
      </c>
      <c r="B69" s="145" t="s">
        <v>269</v>
      </c>
      <c r="C69" s="55"/>
      <c r="D69" s="22" t="s">
        <v>17</v>
      </c>
      <c r="E69" s="39">
        <f>E70+E71+E72+E73+E74+E75+E76+E77+E78+E79</f>
        <v>287</v>
      </c>
      <c r="F69" s="39">
        <f>F70+F71+F72+F73+F74+F75+F76+F77+F78+F79</f>
        <v>75</v>
      </c>
      <c r="G69" s="10">
        <f>G70+G71+G72+G73+G74+G75+G76+G77+G78+G79</f>
        <v>200</v>
      </c>
      <c r="H69" s="10">
        <f>H70+H71+H72+H73+H74+H75+H76+H77+H78+H79</f>
        <v>12</v>
      </c>
    </row>
    <row r="70" spans="1:8" ht="12.75">
      <c r="A70" s="143"/>
      <c r="B70" s="146"/>
      <c r="C70" s="45" t="s">
        <v>211</v>
      </c>
      <c r="D70" s="46" t="s">
        <v>212</v>
      </c>
      <c r="E70" s="39">
        <v>50</v>
      </c>
      <c r="F70" s="47"/>
      <c r="G70" s="47">
        <v>50</v>
      </c>
      <c r="H70" s="47"/>
    </row>
    <row r="71" spans="1:8" ht="25.5">
      <c r="A71" s="143"/>
      <c r="B71" s="146"/>
      <c r="C71" s="48" t="s">
        <v>270</v>
      </c>
      <c r="D71" s="46" t="s">
        <v>271</v>
      </c>
      <c r="E71" s="39">
        <v>25</v>
      </c>
      <c r="F71" s="47"/>
      <c r="G71" s="47">
        <v>25</v>
      </c>
      <c r="H71" s="47"/>
    </row>
    <row r="72" spans="1:8" ht="12.75">
      <c r="A72" s="143"/>
      <c r="B72" s="146"/>
      <c r="C72" s="45" t="s">
        <v>272</v>
      </c>
      <c r="D72" s="46" t="s">
        <v>273</v>
      </c>
      <c r="E72" s="39">
        <f>F72+G72+H72</f>
        <v>25</v>
      </c>
      <c r="F72" s="47">
        <v>25</v>
      </c>
      <c r="G72" s="47"/>
      <c r="H72" s="47"/>
    </row>
    <row r="73" spans="1:8" ht="25.5">
      <c r="A73" s="143"/>
      <c r="B73" s="146"/>
      <c r="C73" s="48" t="s">
        <v>274</v>
      </c>
      <c r="D73" s="46" t="s">
        <v>275</v>
      </c>
      <c r="E73" s="39">
        <f>F73+G73+H73</f>
        <v>37</v>
      </c>
      <c r="F73" s="47">
        <v>25</v>
      </c>
      <c r="G73" s="47"/>
      <c r="H73" s="47">
        <v>12</v>
      </c>
    </row>
    <row r="74" spans="1:8" ht="25.5">
      <c r="A74" s="143"/>
      <c r="B74" s="146"/>
      <c r="C74" s="52" t="s">
        <v>276</v>
      </c>
      <c r="D74" s="53" t="s">
        <v>277</v>
      </c>
      <c r="E74" s="39">
        <v>25</v>
      </c>
      <c r="F74" s="47">
        <v>25</v>
      </c>
      <c r="G74" s="47"/>
      <c r="H74" s="54"/>
    </row>
    <row r="75" spans="1:8" ht="25.5">
      <c r="A75" s="143"/>
      <c r="B75" s="155"/>
      <c r="C75" s="9" t="s">
        <v>278</v>
      </c>
      <c r="D75" s="9" t="s">
        <v>279</v>
      </c>
      <c r="E75" s="56">
        <v>25</v>
      </c>
      <c r="F75" s="47"/>
      <c r="G75" s="47">
        <v>25</v>
      </c>
      <c r="H75" s="54"/>
    </row>
    <row r="76" spans="1:8" ht="25.5">
      <c r="A76" s="143"/>
      <c r="B76" s="155"/>
      <c r="C76" s="9" t="s">
        <v>280</v>
      </c>
      <c r="D76" s="9" t="s">
        <v>281</v>
      </c>
      <c r="E76" s="56">
        <f>F76+G76+H76</f>
        <v>25</v>
      </c>
      <c r="F76" s="47"/>
      <c r="G76" s="47">
        <v>25</v>
      </c>
      <c r="H76" s="54"/>
    </row>
    <row r="77" spans="1:8" ht="12.75">
      <c r="A77" s="143"/>
      <c r="B77" s="146"/>
      <c r="C77" s="57" t="s">
        <v>282</v>
      </c>
      <c r="D77" s="58" t="s">
        <v>283</v>
      </c>
      <c r="E77" s="56">
        <v>25</v>
      </c>
      <c r="F77" s="47"/>
      <c r="G77" s="47">
        <v>25</v>
      </c>
      <c r="H77" s="54"/>
    </row>
    <row r="78" spans="1:8" ht="12.75">
      <c r="A78" s="143"/>
      <c r="B78" s="146"/>
      <c r="C78" s="48" t="s">
        <v>284</v>
      </c>
      <c r="D78" s="59" t="s">
        <v>285</v>
      </c>
      <c r="E78" s="39">
        <v>25</v>
      </c>
      <c r="F78" s="47"/>
      <c r="G78" s="47">
        <v>25</v>
      </c>
      <c r="H78" s="54"/>
    </row>
    <row r="79" spans="1:8" ht="25.5">
      <c r="A79" s="144"/>
      <c r="B79" s="146"/>
      <c r="C79" s="48" t="s">
        <v>286</v>
      </c>
      <c r="D79" s="46" t="s">
        <v>287</v>
      </c>
      <c r="E79" s="39">
        <v>25</v>
      </c>
      <c r="F79" s="47"/>
      <c r="G79" s="47">
        <v>25</v>
      </c>
      <c r="H79" s="54"/>
    </row>
    <row r="80" spans="1:8" ht="12.75">
      <c r="A80" s="142">
        <v>13</v>
      </c>
      <c r="B80" s="141" t="s">
        <v>288</v>
      </c>
      <c r="C80" s="17"/>
      <c r="D80" s="22" t="s">
        <v>17</v>
      </c>
      <c r="E80" s="39">
        <f>E81+E82+E83+E84</f>
        <v>90</v>
      </c>
      <c r="F80" s="39">
        <f>F81+F82+F83+F84</f>
        <v>25</v>
      </c>
      <c r="G80" s="39">
        <f>G81+G82+G83+G84</f>
        <v>65</v>
      </c>
      <c r="H80" s="10">
        <f>H81+H82+H83+H84</f>
        <v>0</v>
      </c>
    </row>
    <row r="81" spans="1:8" ht="12.75">
      <c r="A81" s="143"/>
      <c r="B81" s="141"/>
      <c r="C81" s="48" t="s">
        <v>246</v>
      </c>
      <c r="D81" s="46" t="s">
        <v>247</v>
      </c>
      <c r="E81" s="39">
        <v>15</v>
      </c>
      <c r="F81" s="47"/>
      <c r="G81" s="47">
        <v>15</v>
      </c>
      <c r="H81" s="47"/>
    </row>
    <row r="82" spans="1:8" ht="12.75">
      <c r="A82" s="143"/>
      <c r="B82" s="141"/>
      <c r="C82" s="52" t="s">
        <v>289</v>
      </c>
      <c r="D82" s="53" t="s">
        <v>290</v>
      </c>
      <c r="E82" s="39">
        <v>25</v>
      </c>
      <c r="F82" s="47"/>
      <c r="G82" s="47">
        <v>25</v>
      </c>
      <c r="H82" s="47"/>
    </row>
    <row r="83" spans="1:8" ht="12.75">
      <c r="A83" s="143"/>
      <c r="B83" s="141"/>
      <c r="C83" s="48" t="s">
        <v>215</v>
      </c>
      <c r="D83" s="46" t="s">
        <v>216</v>
      </c>
      <c r="E83" s="39">
        <v>25</v>
      </c>
      <c r="F83" s="47"/>
      <c r="G83" s="47">
        <v>25</v>
      </c>
      <c r="H83" s="47"/>
    </row>
    <row r="84" spans="1:8" ht="12.75">
      <c r="A84" s="144"/>
      <c r="B84" s="141"/>
      <c r="C84" s="48" t="s">
        <v>267</v>
      </c>
      <c r="D84" s="46" t="s">
        <v>268</v>
      </c>
      <c r="E84" s="39">
        <v>25</v>
      </c>
      <c r="F84" s="47">
        <v>25</v>
      </c>
      <c r="G84" s="47"/>
      <c r="H84" s="54"/>
    </row>
    <row r="85" spans="1:8" ht="12.75">
      <c r="A85" s="143">
        <v>14</v>
      </c>
      <c r="B85" s="141" t="s">
        <v>291</v>
      </c>
      <c r="C85" s="17"/>
      <c r="D85" s="42" t="s">
        <v>17</v>
      </c>
      <c r="E85" s="39">
        <f>E86+E87+E88+E89</f>
        <v>100</v>
      </c>
      <c r="F85" s="39">
        <f>F86+F87+F88+F89</f>
        <v>25</v>
      </c>
      <c r="G85" s="39">
        <f>G86+G87+G88+G89</f>
        <v>75</v>
      </c>
      <c r="H85" s="10">
        <f>H86+H87+H88+H89</f>
        <v>0</v>
      </c>
    </row>
    <row r="86" spans="1:8" ht="12.75">
      <c r="A86" s="143"/>
      <c r="B86" s="141"/>
      <c r="C86" s="48" t="s">
        <v>267</v>
      </c>
      <c r="D86" s="46" t="s">
        <v>268</v>
      </c>
      <c r="E86" s="39">
        <v>25</v>
      </c>
      <c r="F86" s="47"/>
      <c r="G86" s="47">
        <v>25</v>
      </c>
      <c r="H86" s="47"/>
    </row>
    <row r="87" spans="1:8" ht="12.75">
      <c r="A87" s="143"/>
      <c r="B87" s="141"/>
      <c r="C87" s="48" t="s">
        <v>215</v>
      </c>
      <c r="D87" s="46" t="s">
        <v>216</v>
      </c>
      <c r="E87" s="39">
        <v>25</v>
      </c>
      <c r="F87" s="47">
        <v>25</v>
      </c>
      <c r="G87" s="47"/>
      <c r="H87" s="47"/>
    </row>
    <row r="88" spans="1:8" ht="12.75">
      <c r="A88" s="143"/>
      <c r="B88" s="141"/>
      <c r="C88" s="48" t="s">
        <v>258</v>
      </c>
      <c r="D88" s="46" t="s">
        <v>292</v>
      </c>
      <c r="E88" s="39">
        <v>25</v>
      </c>
      <c r="F88" s="47"/>
      <c r="G88" s="47">
        <v>25</v>
      </c>
      <c r="H88" s="47"/>
    </row>
    <row r="89" spans="1:8" ht="12.75">
      <c r="A89" s="143"/>
      <c r="B89" s="141"/>
      <c r="C89" s="48" t="s">
        <v>254</v>
      </c>
      <c r="D89" s="46" t="s">
        <v>255</v>
      </c>
      <c r="E89" s="39">
        <v>25</v>
      </c>
      <c r="F89" s="47"/>
      <c r="G89" s="47">
        <v>25</v>
      </c>
      <c r="H89" s="47"/>
    </row>
    <row r="90" spans="1:8" ht="12.75">
      <c r="A90" s="142">
        <v>15</v>
      </c>
      <c r="B90" s="141" t="s">
        <v>293</v>
      </c>
      <c r="C90" s="17"/>
      <c r="D90" s="42" t="s">
        <v>17</v>
      </c>
      <c r="E90" s="39">
        <f>E91+E92+E93</f>
        <v>75</v>
      </c>
      <c r="F90" s="39">
        <f>F91+F92+F93</f>
        <v>75</v>
      </c>
      <c r="G90" s="39">
        <f>G91+G92+G93</f>
        <v>0</v>
      </c>
      <c r="H90" s="10">
        <f>H91+H92+H93</f>
        <v>0</v>
      </c>
    </row>
    <row r="91" spans="1:8" ht="12.75">
      <c r="A91" s="143"/>
      <c r="B91" s="141"/>
      <c r="C91" s="48" t="s">
        <v>215</v>
      </c>
      <c r="D91" s="46" t="s">
        <v>216</v>
      </c>
      <c r="E91" s="39">
        <v>25</v>
      </c>
      <c r="F91" s="47">
        <v>25</v>
      </c>
      <c r="G91" s="47"/>
      <c r="H91" s="47"/>
    </row>
    <row r="92" spans="1:8" ht="12.75">
      <c r="A92" s="143"/>
      <c r="B92" s="141"/>
      <c r="C92" s="48" t="s">
        <v>224</v>
      </c>
      <c r="D92" s="46" t="s">
        <v>225</v>
      </c>
      <c r="E92" s="39">
        <v>25</v>
      </c>
      <c r="F92" s="47">
        <v>25</v>
      </c>
      <c r="G92" s="47"/>
      <c r="H92" s="47"/>
    </row>
    <row r="93" spans="1:8" ht="38.25">
      <c r="A93" s="143"/>
      <c r="B93" s="141"/>
      <c r="C93" s="52" t="s">
        <v>229</v>
      </c>
      <c r="D93" s="53" t="s">
        <v>230</v>
      </c>
      <c r="E93" s="39">
        <v>25</v>
      </c>
      <c r="F93" s="47">
        <v>25</v>
      </c>
      <c r="G93" s="47"/>
      <c r="H93" s="47"/>
    </row>
    <row r="94" spans="1:8" ht="12.75">
      <c r="A94" s="142">
        <v>16</v>
      </c>
      <c r="B94" s="141" t="s">
        <v>294</v>
      </c>
      <c r="C94" s="17"/>
      <c r="D94" s="22" t="s">
        <v>17</v>
      </c>
      <c r="E94" s="39">
        <f>E95+E96+E97+E98+E99</f>
        <v>60</v>
      </c>
      <c r="F94" s="39">
        <f>F95+F96+F97+F98+F99</f>
        <v>0</v>
      </c>
      <c r="G94" s="39">
        <f>G95+G96+G97+G98+G99</f>
        <v>36</v>
      </c>
      <c r="H94" s="10">
        <f>H95+H96+H97+H98+H99</f>
        <v>24</v>
      </c>
    </row>
    <row r="95" spans="1:8" ht="12.75">
      <c r="A95" s="143"/>
      <c r="B95" s="141"/>
      <c r="C95" s="48" t="s">
        <v>215</v>
      </c>
      <c r="D95" s="46" t="s">
        <v>216</v>
      </c>
      <c r="E95" s="39">
        <v>12</v>
      </c>
      <c r="F95" s="47"/>
      <c r="G95" s="47">
        <v>12</v>
      </c>
      <c r="H95" s="47"/>
    </row>
    <row r="96" spans="1:8" ht="12.75">
      <c r="A96" s="143"/>
      <c r="B96" s="141"/>
      <c r="C96" s="17" t="s">
        <v>295</v>
      </c>
      <c r="D96" s="60" t="s">
        <v>296</v>
      </c>
      <c r="E96" s="39">
        <v>12</v>
      </c>
      <c r="F96" s="47"/>
      <c r="G96" s="47"/>
      <c r="H96" s="47">
        <v>12</v>
      </c>
    </row>
    <row r="97" spans="1:8" ht="25.5">
      <c r="A97" s="143"/>
      <c r="B97" s="141"/>
      <c r="C97" s="48" t="s">
        <v>274</v>
      </c>
      <c r="D97" s="46" t="s">
        <v>275</v>
      </c>
      <c r="E97" s="39">
        <v>12</v>
      </c>
      <c r="F97" s="47"/>
      <c r="G97" s="47"/>
      <c r="H97" s="47">
        <v>12</v>
      </c>
    </row>
    <row r="98" spans="1:8" ht="12.75">
      <c r="A98" s="143"/>
      <c r="B98" s="162"/>
      <c r="C98" s="9" t="s">
        <v>297</v>
      </c>
      <c r="D98" s="13" t="s">
        <v>298</v>
      </c>
      <c r="E98" s="56">
        <v>12</v>
      </c>
      <c r="F98" s="47"/>
      <c r="G98" s="47">
        <v>12</v>
      </c>
      <c r="H98" s="47"/>
    </row>
    <row r="99" spans="1:8" ht="12.75">
      <c r="A99" s="143"/>
      <c r="B99" s="141"/>
      <c r="C99" s="45" t="s">
        <v>217</v>
      </c>
      <c r="D99" s="59" t="s">
        <v>218</v>
      </c>
      <c r="E99" s="39">
        <v>12</v>
      </c>
      <c r="F99" s="47"/>
      <c r="G99" s="47">
        <v>12</v>
      </c>
      <c r="H99" s="47"/>
    </row>
    <row r="100" spans="1:8" ht="12.75">
      <c r="A100" s="142">
        <v>17</v>
      </c>
      <c r="B100" s="141" t="s">
        <v>299</v>
      </c>
      <c r="C100" s="17"/>
      <c r="D100" s="22" t="s">
        <v>17</v>
      </c>
      <c r="E100" s="39">
        <f>E101+E102</f>
        <v>75</v>
      </c>
      <c r="F100" s="39">
        <f>F101+F102</f>
        <v>50</v>
      </c>
      <c r="G100" s="39">
        <f>G101+G102</f>
        <v>25</v>
      </c>
      <c r="H100" s="10">
        <f>H101+H102</f>
        <v>0</v>
      </c>
    </row>
    <row r="101" spans="1:8" ht="25.5">
      <c r="A101" s="143"/>
      <c r="B101" s="141"/>
      <c r="C101" s="48" t="s">
        <v>270</v>
      </c>
      <c r="D101" s="46" t="s">
        <v>271</v>
      </c>
      <c r="E101" s="39">
        <v>50</v>
      </c>
      <c r="F101" s="47">
        <v>25</v>
      </c>
      <c r="G101" s="47">
        <v>25</v>
      </c>
      <c r="H101" s="47"/>
    </row>
    <row r="102" spans="1:8" ht="12.75">
      <c r="A102" s="144"/>
      <c r="B102" s="141"/>
      <c r="C102" s="45" t="s">
        <v>219</v>
      </c>
      <c r="D102" s="46" t="s">
        <v>220</v>
      </c>
      <c r="E102" s="39">
        <v>25</v>
      </c>
      <c r="F102" s="47">
        <v>25</v>
      </c>
      <c r="G102" s="54"/>
      <c r="H102" s="47"/>
    </row>
    <row r="103" spans="1:8" ht="12.75">
      <c r="A103" s="142">
        <v>18</v>
      </c>
      <c r="B103" s="141" t="s">
        <v>300</v>
      </c>
      <c r="C103" s="17"/>
      <c r="D103" s="42" t="s">
        <v>17</v>
      </c>
      <c r="E103" s="39">
        <f>E104+E105</f>
        <v>50</v>
      </c>
      <c r="F103" s="39">
        <f>F104+F105</f>
        <v>50</v>
      </c>
      <c r="G103" s="39">
        <f>G104+G105</f>
        <v>0</v>
      </c>
      <c r="H103" s="10">
        <f>H104+H105</f>
        <v>0</v>
      </c>
    </row>
    <row r="104" spans="1:8" ht="12.75">
      <c r="A104" s="143"/>
      <c r="B104" s="141"/>
      <c r="C104" s="45" t="s">
        <v>211</v>
      </c>
      <c r="D104" s="46" t="s">
        <v>212</v>
      </c>
      <c r="E104" s="39">
        <v>25</v>
      </c>
      <c r="F104" s="47">
        <v>25</v>
      </c>
      <c r="G104" s="47"/>
      <c r="H104" s="47"/>
    </row>
    <row r="105" spans="1:8" ht="25.5">
      <c r="A105" s="143"/>
      <c r="B105" s="141"/>
      <c r="C105" s="48" t="s">
        <v>234</v>
      </c>
      <c r="D105" s="46" t="s">
        <v>235</v>
      </c>
      <c r="E105" s="39">
        <v>25</v>
      </c>
      <c r="F105" s="47">
        <v>25</v>
      </c>
      <c r="G105" s="47"/>
      <c r="H105" s="47"/>
    </row>
    <row r="106" spans="1:8" ht="12.75">
      <c r="A106" s="142">
        <v>19</v>
      </c>
      <c r="B106" s="141" t="s">
        <v>301</v>
      </c>
      <c r="C106" s="17"/>
      <c r="D106" s="42" t="s">
        <v>17</v>
      </c>
      <c r="E106" s="39">
        <f>E107+E108+E109+E110+E111+E112</f>
        <v>150</v>
      </c>
      <c r="F106" s="39">
        <f>F107+F108+F109+F110+F111+F112</f>
        <v>0</v>
      </c>
      <c r="G106" s="39">
        <f>G107+G108+G109+G110+G111+G112</f>
        <v>150</v>
      </c>
      <c r="H106" s="10">
        <f>H107+H108+H109+H110+H111+H112</f>
        <v>0</v>
      </c>
    </row>
    <row r="107" spans="1:8" ht="12.75">
      <c r="A107" s="143"/>
      <c r="B107" s="141"/>
      <c r="C107" s="45" t="s">
        <v>215</v>
      </c>
      <c r="D107" s="46" t="s">
        <v>216</v>
      </c>
      <c r="E107" s="39">
        <v>25</v>
      </c>
      <c r="F107" s="47"/>
      <c r="G107" s="47">
        <v>25</v>
      </c>
      <c r="H107" s="47"/>
    </row>
    <row r="108" spans="1:8" ht="25.5">
      <c r="A108" s="143"/>
      <c r="B108" s="141"/>
      <c r="C108" s="48" t="s">
        <v>227</v>
      </c>
      <c r="D108" s="46" t="s">
        <v>228</v>
      </c>
      <c r="E108" s="39">
        <v>25</v>
      </c>
      <c r="F108" s="47"/>
      <c r="G108" s="47">
        <v>25</v>
      </c>
      <c r="H108" s="47"/>
    </row>
    <row r="109" spans="1:8" ht="38.25">
      <c r="A109" s="143"/>
      <c r="B109" s="141"/>
      <c r="C109" s="45" t="s">
        <v>229</v>
      </c>
      <c r="D109" s="46" t="s">
        <v>230</v>
      </c>
      <c r="E109" s="39">
        <v>25</v>
      </c>
      <c r="F109" s="47"/>
      <c r="G109" s="47">
        <v>25</v>
      </c>
      <c r="H109" s="47"/>
    </row>
    <row r="110" spans="1:8" ht="12.75">
      <c r="A110" s="143"/>
      <c r="B110" s="141"/>
      <c r="C110" s="48" t="s">
        <v>224</v>
      </c>
      <c r="D110" s="46" t="s">
        <v>225</v>
      </c>
      <c r="E110" s="39">
        <v>25</v>
      </c>
      <c r="F110" s="47"/>
      <c r="G110" s="47">
        <v>25</v>
      </c>
      <c r="H110" s="61"/>
    </row>
    <row r="111" spans="1:8" ht="12.75">
      <c r="A111" s="143"/>
      <c r="B111" s="141"/>
      <c r="C111" s="48" t="s">
        <v>302</v>
      </c>
      <c r="D111" s="46" t="s">
        <v>303</v>
      </c>
      <c r="E111" s="39">
        <v>25</v>
      </c>
      <c r="F111" s="47"/>
      <c r="G111" s="47">
        <v>25</v>
      </c>
      <c r="H111" s="47"/>
    </row>
    <row r="112" spans="1:8" ht="12.75">
      <c r="A112" s="143"/>
      <c r="B112" s="141"/>
      <c r="C112" s="9" t="s">
        <v>304</v>
      </c>
      <c r="D112" s="13" t="s">
        <v>305</v>
      </c>
      <c r="E112" s="56">
        <v>25</v>
      </c>
      <c r="F112" s="47"/>
      <c r="G112" s="47">
        <v>25</v>
      </c>
      <c r="H112" s="47"/>
    </row>
    <row r="113" spans="1:8" ht="12.75">
      <c r="A113" s="142">
        <v>20</v>
      </c>
      <c r="B113" s="141" t="s">
        <v>306</v>
      </c>
      <c r="C113" s="62"/>
      <c r="D113" s="63" t="s">
        <v>17</v>
      </c>
      <c r="E113" s="39">
        <f>E114+E115+E116+E117+E118</f>
        <v>60</v>
      </c>
      <c r="F113" s="39">
        <f>F114+F115+F116+F117+F118</f>
        <v>24</v>
      </c>
      <c r="G113" s="39">
        <f>G114+G115+G116+G117+G118</f>
        <v>36</v>
      </c>
      <c r="H113" s="10">
        <f>H114+H115+H116+H117+H118</f>
        <v>0</v>
      </c>
    </row>
    <row r="114" spans="1:8" ht="12.75">
      <c r="A114" s="143"/>
      <c r="B114" s="141"/>
      <c r="C114" s="48" t="s">
        <v>215</v>
      </c>
      <c r="D114" s="46" t="s">
        <v>307</v>
      </c>
      <c r="E114" s="39">
        <v>12</v>
      </c>
      <c r="F114" s="47"/>
      <c r="G114" s="47">
        <v>12</v>
      </c>
      <c r="H114" s="47"/>
    </row>
    <row r="115" spans="1:8" ht="12.75">
      <c r="A115" s="143"/>
      <c r="B115" s="141"/>
      <c r="C115" s="45" t="s">
        <v>209</v>
      </c>
      <c r="D115" s="53" t="s">
        <v>210</v>
      </c>
      <c r="E115" s="39">
        <v>12</v>
      </c>
      <c r="F115" s="47">
        <v>12</v>
      </c>
      <c r="G115" s="47"/>
      <c r="H115" s="47"/>
    </row>
    <row r="116" spans="1:8" ht="25.5">
      <c r="A116" s="143"/>
      <c r="B116" s="141"/>
      <c r="C116" s="48" t="s">
        <v>234</v>
      </c>
      <c r="D116" s="46" t="s">
        <v>235</v>
      </c>
      <c r="E116" s="39">
        <v>12</v>
      </c>
      <c r="F116" s="47">
        <v>12</v>
      </c>
      <c r="G116" s="47"/>
      <c r="H116" s="47"/>
    </row>
    <row r="117" spans="1:8" ht="12.75">
      <c r="A117" s="143"/>
      <c r="B117" s="141"/>
      <c r="C117" s="48" t="s">
        <v>224</v>
      </c>
      <c r="D117" s="46" t="s">
        <v>225</v>
      </c>
      <c r="E117" s="39">
        <v>12</v>
      </c>
      <c r="F117" s="47"/>
      <c r="G117" s="47">
        <v>12</v>
      </c>
      <c r="H117" s="47"/>
    </row>
    <row r="118" spans="1:8" ht="12.75">
      <c r="A118" s="143"/>
      <c r="B118" s="141"/>
      <c r="C118" s="48" t="s">
        <v>308</v>
      </c>
      <c r="D118" s="46" t="s">
        <v>309</v>
      </c>
      <c r="E118" s="39">
        <v>12</v>
      </c>
      <c r="F118" s="47"/>
      <c r="G118" s="47">
        <v>12</v>
      </c>
      <c r="H118" s="47"/>
    </row>
    <row r="119" spans="1:8" ht="12.75">
      <c r="A119" s="142">
        <v>21</v>
      </c>
      <c r="B119" s="141" t="s">
        <v>310</v>
      </c>
      <c r="C119" s="17"/>
      <c r="D119" s="22" t="s">
        <v>17</v>
      </c>
      <c r="E119" s="39">
        <f>E121+E122+E123+E120</f>
        <v>48</v>
      </c>
      <c r="F119" s="39">
        <f>F121+F122+F123+F120</f>
        <v>24</v>
      </c>
      <c r="G119" s="39">
        <f>G121+G122+G123+G120</f>
        <v>24</v>
      </c>
      <c r="H119" s="10">
        <f>H121+H122+H123+H120</f>
        <v>0</v>
      </c>
    </row>
    <row r="120" spans="1:8" ht="12.75">
      <c r="A120" s="143"/>
      <c r="B120" s="141"/>
      <c r="C120" s="9" t="s">
        <v>297</v>
      </c>
      <c r="D120" s="9" t="s">
        <v>298</v>
      </c>
      <c r="E120" s="39">
        <v>12</v>
      </c>
      <c r="F120" s="47">
        <v>12</v>
      </c>
      <c r="G120" s="47"/>
      <c r="H120" s="47"/>
    </row>
    <row r="121" spans="1:8" ht="12.75">
      <c r="A121" s="143"/>
      <c r="B121" s="162"/>
      <c r="C121" s="48" t="s">
        <v>250</v>
      </c>
      <c r="D121" s="46" t="s">
        <v>251</v>
      </c>
      <c r="E121" s="56">
        <v>12</v>
      </c>
      <c r="F121" s="47"/>
      <c r="G121" s="47">
        <v>12</v>
      </c>
      <c r="H121" s="47"/>
    </row>
    <row r="122" spans="1:8" ht="12.75">
      <c r="A122" s="143"/>
      <c r="B122" s="141"/>
      <c r="C122" s="48" t="s">
        <v>254</v>
      </c>
      <c r="D122" s="46" t="s">
        <v>255</v>
      </c>
      <c r="E122" s="39">
        <v>12</v>
      </c>
      <c r="F122" s="47">
        <v>12</v>
      </c>
      <c r="G122" s="47"/>
      <c r="H122" s="47"/>
    </row>
    <row r="123" spans="1:8" ht="12.75">
      <c r="A123" s="143"/>
      <c r="B123" s="162"/>
      <c r="C123" s="48" t="s">
        <v>308</v>
      </c>
      <c r="D123" s="46" t="s">
        <v>309</v>
      </c>
      <c r="E123" s="39">
        <v>12</v>
      </c>
      <c r="F123" s="47"/>
      <c r="G123" s="47">
        <v>12</v>
      </c>
      <c r="H123" s="47"/>
    </row>
    <row r="124" spans="1:8" ht="12.75">
      <c r="A124" s="142">
        <v>22</v>
      </c>
      <c r="B124" s="141" t="s">
        <v>311</v>
      </c>
      <c r="C124" s="17"/>
      <c r="D124" s="22" t="s">
        <v>17</v>
      </c>
      <c r="E124" s="39">
        <f>E125+E126+E127</f>
        <v>75</v>
      </c>
      <c r="F124" s="39">
        <f>F125+F126+F127</f>
        <v>50</v>
      </c>
      <c r="G124" s="39">
        <f>G125+G126+G127</f>
        <v>25</v>
      </c>
      <c r="H124" s="10">
        <f>H125+H126+H127</f>
        <v>0</v>
      </c>
    </row>
    <row r="125" spans="1:8" ht="12.75">
      <c r="A125" s="143"/>
      <c r="B125" s="141"/>
      <c r="C125" s="48" t="s">
        <v>215</v>
      </c>
      <c r="D125" s="46" t="s">
        <v>307</v>
      </c>
      <c r="E125" s="39">
        <v>25</v>
      </c>
      <c r="F125" s="47">
        <v>25</v>
      </c>
      <c r="G125" s="47"/>
      <c r="H125" s="47"/>
    </row>
    <row r="126" spans="1:8" ht="12.75">
      <c r="A126" s="143"/>
      <c r="B126" s="141"/>
      <c r="C126" s="48" t="s">
        <v>219</v>
      </c>
      <c r="D126" s="46" t="s">
        <v>220</v>
      </c>
      <c r="E126" s="39">
        <v>25</v>
      </c>
      <c r="F126" s="47">
        <v>25</v>
      </c>
      <c r="G126" s="47"/>
      <c r="H126" s="47"/>
    </row>
    <row r="127" spans="1:8" ht="12.75">
      <c r="A127" s="144"/>
      <c r="B127" s="141"/>
      <c r="C127" s="48" t="s">
        <v>222</v>
      </c>
      <c r="D127" s="46" t="s">
        <v>223</v>
      </c>
      <c r="E127" s="39">
        <v>25</v>
      </c>
      <c r="F127" s="47"/>
      <c r="G127" s="47">
        <v>25</v>
      </c>
      <c r="H127" s="47"/>
    </row>
    <row r="128" spans="1:8" ht="12.75">
      <c r="A128" s="142">
        <v>23</v>
      </c>
      <c r="B128" s="141" t="s">
        <v>312</v>
      </c>
      <c r="C128" s="64"/>
      <c r="D128" s="7" t="s">
        <v>17</v>
      </c>
      <c r="E128" s="39">
        <f>E129</f>
        <v>25</v>
      </c>
      <c r="F128" s="39">
        <f>F129</f>
        <v>25</v>
      </c>
      <c r="G128" s="39">
        <f>G129</f>
        <v>0</v>
      </c>
      <c r="H128" s="10">
        <f>H129</f>
        <v>0</v>
      </c>
    </row>
    <row r="129" spans="1:8" ht="12.75">
      <c r="A129" s="143"/>
      <c r="B129" s="162"/>
      <c r="C129" s="65" t="s">
        <v>313</v>
      </c>
      <c r="D129" s="66" t="s">
        <v>314</v>
      </c>
      <c r="E129" s="56">
        <v>25</v>
      </c>
      <c r="F129" s="47">
        <v>25</v>
      </c>
      <c r="G129" s="47"/>
      <c r="H129" s="47"/>
    </row>
    <row r="130" spans="1:8" ht="12.75">
      <c r="A130" s="144"/>
      <c r="B130" s="141"/>
      <c r="C130" s="57"/>
      <c r="E130" s="39"/>
      <c r="F130" s="47"/>
      <c r="G130" s="47"/>
      <c r="H130" s="47"/>
    </row>
    <row r="131" spans="1:8" ht="12.75">
      <c r="A131" s="157">
        <v>24</v>
      </c>
      <c r="B131" s="159" t="s">
        <v>315</v>
      </c>
      <c r="C131" s="17"/>
      <c r="D131" s="22" t="s">
        <v>17</v>
      </c>
      <c r="E131" s="39">
        <f>E133+E134+E135+E136+E139+E132+E137+E138</f>
        <v>110</v>
      </c>
      <c r="F131" s="39">
        <f>F133+F134+F135+F136+F139+F132+F137+F138</f>
        <v>60</v>
      </c>
      <c r="G131" s="39">
        <f>G133+G134+G135+G136+G139+G132+G137+G138</f>
        <v>50</v>
      </c>
      <c r="H131" s="10">
        <f>H133+H134+H135+H136+H139+H132+H137+H138</f>
        <v>0</v>
      </c>
    </row>
    <row r="132" spans="1:8" ht="12.75">
      <c r="A132" s="158"/>
      <c r="B132" s="160"/>
      <c r="C132" s="48" t="s">
        <v>244</v>
      </c>
      <c r="D132" s="46" t="s">
        <v>245</v>
      </c>
      <c r="E132" s="39">
        <v>15</v>
      </c>
      <c r="F132" s="47"/>
      <c r="G132" s="47">
        <v>15</v>
      </c>
      <c r="H132" s="47"/>
    </row>
    <row r="133" spans="1:8" ht="12.75">
      <c r="A133" s="158"/>
      <c r="B133" s="160"/>
      <c r="C133" s="48" t="s">
        <v>316</v>
      </c>
      <c r="D133" s="46" t="s">
        <v>317</v>
      </c>
      <c r="E133" s="39">
        <v>20</v>
      </c>
      <c r="F133" s="47">
        <v>20</v>
      </c>
      <c r="G133" s="47"/>
      <c r="H133" s="47"/>
    </row>
    <row r="134" spans="1:8" ht="12.75">
      <c r="A134" s="158"/>
      <c r="B134" s="160"/>
      <c r="C134" s="45" t="s">
        <v>242</v>
      </c>
      <c r="D134" s="53" t="s">
        <v>318</v>
      </c>
      <c r="E134" s="39">
        <v>10</v>
      </c>
      <c r="F134" s="47">
        <v>10</v>
      </c>
      <c r="G134" s="47"/>
      <c r="H134" s="47"/>
    </row>
    <row r="135" spans="1:8" ht="12.75">
      <c r="A135" s="158"/>
      <c r="B135" s="161"/>
      <c r="C135" s="9" t="s">
        <v>319</v>
      </c>
      <c r="D135" s="13" t="s">
        <v>320</v>
      </c>
      <c r="E135" s="56">
        <v>10</v>
      </c>
      <c r="F135" s="47">
        <v>10</v>
      </c>
      <c r="G135" s="47"/>
      <c r="H135" s="47"/>
    </row>
    <row r="136" spans="1:8" ht="12.75">
      <c r="A136" s="158"/>
      <c r="B136" s="160"/>
      <c r="C136" s="9" t="s">
        <v>297</v>
      </c>
      <c r="D136" s="68" t="s">
        <v>298</v>
      </c>
      <c r="E136" s="39">
        <v>10</v>
      </c>
      <c r="F136" s="47"/>
      <c r="G136" s="47">
        <v>10</v>
      </c>
      <c r="H136" s="47"/>
    </row>
    <row r="137" spans="1:8" ht="12.75">
      <c r="A137" s="158"/>
      <c r="B137" s="161"/>
      <c r="C137" s="48" t="s">
        <v>224</v>
      </c>
      <c r="D137" s="46" t="s">
        <v>225</v>
      </c>
      <c r="E137" s="56">
        <v>10</v>
      </c>
      <c r="F137" s="47"/>
      <c r="G137" s="47">
        <v>10</v>
      </c>
      <c r="H137" s="47"/>
    </row>
    <row r="138" spans="1:8" ht="12.75">
      <c r="A138" s="158"/>
      <c r="B138" s="161"/>
      <c r="C138" s="48" t="s">
        <v>267</v>
      </c>
      <c r="D138" s="46" t="s">
        <v>268</v>
      </c>
      <c r="E138" s="56">
        <v>15</v>
      </c>
      <c r="F138" s="47"/>
      <c r="G138" s="47">
        <v>15</v>
      </c>
      <c r="H138" s="47"/>
    </row>
    <row r="139" spans="1:8" ht="12.75">
      <c r="A139" s="158"/>
      <c r="B139" s="161"/>
      <c r="C139" s="9" t="s">
        <v>321</v>
      </c>
      <c r="D139" s="13" t="s">
        <v>322</v>
      </c>
      <c r="E139" s="56">
        <v>20</v>
      </c>
      <c r="F139" s="47">
        <v>20</v>
      </c>
      <c r="G139" s="47"/>
      <c r="H139" s="47"/>
    </row>
    <row r="140" spans="1:8" ht="12.75">
      <c r="A140" s="142">
        <v>25</v>
      </c>
      <c r="B140" s="145" t="s">
        <v>323</v>
      </c>
      <c r="C140" s="10"/>
      <c r="D140" s="69" t="s">
        <v>17</v>
      </c>
      <c r="E140" s="39">
        <f>E141+E142+E143+E144</f>
        <v>100</v>
      </c>
      <c r="F140" s="39">
        <f>F141+F142+F143+F144</f>
        <v>100</v>
      </c>
      <c r="G140" s="39">
        <f>G141+G142+G143+G144</f>
        <v>0</v>
      </c>
      <c r="H140" s="10">
        <f>H141+H142+H143+H144</f>
        <v>0</v>
      </c>
    </row>
    <row r="141" spans="1:8" ht="12.75">
      <c r="A141" s="143"/>
      <c r="B141" s="146"/>
      <c r="C141" s="45" t="s">
        <v>215</v>
      </c>
      <c r="D141" s="46" t="s">
        <v>216</v>
      </c>
      <c r="E141" s="39">
        <v>25</v>
      </c>
      <c r="F141" s="47">
        <v>25</v>
      </c>
      <c r="G141" s="47"/>
      <c r="H141" s="47"/>
    </row>
    <row r="142" spans="1:8" ht="12.75">
      <c r="A142" s="143"/>
      <c r="B142" s="146"/>
      <c r="C142" s="48" t="s">
        <v>254</v>
      </c>
      <c r="D142" s="46" t="s">
        <v>255</v>
      </c>
      <c r="E142" s="39">
        <v>25</v>
      </c>
      <c r="F142" s="47">
        <v>25</v>
      </c>
      <c r="G142" s="47"/>
      <c r="H142" s="47"/>
    </row>
    <row r="143" spans="1:8" ht="12.75">
      <c r="A143" s="143"/>
      <c r="B143" s="146"/>
      <c r="C143" s="48" t="s">
        <v>211</v>
      </c>
      <c r="D143" s="46" t="s">
        <v>212</v>
      </c>
      <c r="E143" s="39">
        <v>25</v>
      </c>
      <c r="F143" s="47">
        <v>25</v>
      </c>
      <c r="G143" s="47"/>
      <c r="H143" s="47"/>
    </row>
    <row r="144" spans="1:8" ht="12.75">
      <c r="A144" s="144"/>
      <c r="B144" s="147"/>
      <c r="C144" s="48" t="s">
        <v>308</v>
      </c>
      <c r="D144" s="46" t="s">
        <v>309</v>
      </c>
      <c r="E144" s="39">
        <v>25</v>
      </c>
      <c r="F144" s="47">
        <v>25</v>
      </c>
      <c r="G144" s="47"/>
      <c r="H144" s="47"/>
    </row>
    <row r="145" spans="1:8" ht="12.75">
      <c r="A145" s="142">
        <v>26</v>
      </c>
      <c r="B145" s="141" t="s">
        <v>324</v>
      </c>
      <c r="C145" s="17"/>
      <c r="D145" s="69" t="s">
        <v>17</v>
      </c>
      <c r="E145" s="39">
        <f>E146+E147+E148</f>
        <v>75</v>
      </c>
      <c r="F145" s="39">
        <f>F146+F147+F148</f>
        <v>0</v>
      </c>
      <c r="G145" s="39">
        <f>G146+G147+G148</f>
        <v>75</v>
      </c>
      <c r="H145" s="10">
        <f>H146+H147+H148</f>
        <v>0</v>
      </c>
    </row>
    <row r="146" spans="1:8" ht="12.75">
      <c r="A146" s="143"/>
      <c r="B146" s="141"/>
      <c r="C146" s="48" t="s">
        <v>211</v>
      </c>
      <c r="D146" s="46" t="s">
        <v>212</v>
      </c>
      <c r="E146" s="39">
        <v>25</v>
      </c>
      <c r="F146" s="47"/>
      <c r="G146" s="47">
        <v>25</v>
      </c>
      <c r="H146" s="47"/>
    </row>
    <row r="147" spans="1:8" ht="12.75">
      <c r="A147" s="143"/>
      <c r="B147" s="141"/>
      <c r="C147" s="9" t="s">
        <v>297</v>
      </c>
      <c r="D147" s="68" t="s">
        <v>298</v>
      </c>
      <c r="E147" s="39">
        <v>25</v>
      </c>
      <c r="F147" s="47"/>
      <c r="G147" s="47">
        <v>25</v>
      </c>
      <c r="H147" s="47"/>
    </row>
    <row r="148" spans="1:8" ht="12.75">
      <c r="A148" s="143"/>
      <c r="B148" s="141"/>
      <c r="C148" s="48" t="s">
        <v>213</v>
      </c>
      <c r="D148" s="46" t="s">
        <v>214</v>
      </c>
      <c r="E148" s="39">
        <v>25</v>
      </c>
      <c r="F148" s="47"/>
      <c r="G148" s="47">
        <v>25</v>
      </c>
      <c r="H148" s="47"/>
    </row>
    <row r="149" spans="1:8" ht="12.75">
      <c r="A149" s="142">
        <v>27</v>
      </c>
      <c r="B149" s="145" t="s">
        <v>325</v>
      </c>
      <c r="C149" s="17"/>
      <c r="D149" s="69" t="s">
        <v>17</v>
      </c>
      <c r="E149" s="39">
        <f>E150+E151+E152+E153</f>
        <v>48</v>
      </c>
      <c r="F149" s="39">
        <f>F150+F151+F152+F153</f>
        <v>0</v>
      </c>
      <c r="G149" s="39">
        <f>G150+G151+G152+G153</f>
        <v>12</v>
      </c>
      <c r="H149" s="10">
        <f>H150+H151+H152+H153</f>
        <v>36</v>
      </c>
    </row>
    <row r="150" spans="1:8" ht="12.75">
      <c r="A150" s="143"/>
      <c r="B150" s="146"/>
      <c r="C150" s="52" t="s">
        <v>326</v>
      </c>
      <c r="D150" s="70" t="s">
        <v>327</v>
      </c>
      <c r="E150" s="39">
        <v>12</v>
      </c>
      <c r="F150" s="47"/>
      <c r="G150" s="47"/>
      <c r="H150" s="47">
        <v>12</v>
      </c>
    </row>
    <row r="151" spans="1:8" ht="12.75">
      <c r="A151" s="143"/>
      <c r="B151" s="155"/>
      <c r="C151" s="52" t="s">
        <v>328</v>
      </c>
      <c r="D151" s="70" t="s">
        <v>329</v>
      </c>
      <c r="E151" s="56">
        <v>12</v>
      </c>
      <c r="F151" s="47"/>
      <c r="G151" s="47"/>
      <c r="H151" s="47">
        <v>12</v>
      </c>
    </row>
    <row r="152" spans="1:8" ht="12.75">
      <c r="A152" s="143"/>
      <c r="B152" s="155"/>
      <c r="C152" s="48" t="s">
        <v>219</v>
      </c>
      <c r="D152" s="46" t="s">
        <v>220</v>
      </c>
      <c r="E152" s="56">
        <v>12</v>
      </c>
      <c r="F152" s="47"/>
      <c r="G152" s="47"/>
      <c r="H152" s="47">
        <v>12</v>
      </c>
    </row>
    <row r="153" spans="1:8" ht="12.75">
      <c r="A153" s="144"/>
      <c r="B153" s="156"/>
      <c r="C153" s="48" t="s">
        <v>215</v>
      </c>
      <c r="D153" s="46" t="s">
        <v>216</v>
      </c>
      <c r="E153" s="56">
        <v>12</v>
      </c>
      <c r="F153" s="47"/>
      <c r="G153" s="47">
        <v>12</v>
      </c>
      <c r="H153" s="47"/>
    </row>
    <row r="154" spans="1:8" ht="12.75">
      <c r="A154" s="142">
        <v>28</v>
      </c>
      <c r="B154" s="145" t="s">
        <v>330</v>
      </c>
      <c r="C154" s="71"/>
      <c r="D154" s="72" t="s">
        <v>17</v>
      </c>
      <c r="E154" s="39">
        <f>E155+E156+E157+E158+E159</f>
        <v>150</v>
      </c>
      <c r="F154" s="39">
        <f>F155+F156+F157+F158+F159</f>
        <v>125</v>
      </c>
      <c r="G154" s="39">
        <f>G155+G156+G157+G158+G159</f>
        <v>25</v>
      </c>
      <c r="H154" s="10">
        <f>H155+H156+H157+H158+H159</f>
        <v>0</v>
      </c>
    </row>
    <row r="155" spans="1:8" ht="12.75">
      <c r="A155" s="143"/>
      <c r="B155" s="146"/>
      <c r="C155" s="45" t="s">
        <v>331</v>
      </c>
      <c r="D155" s="46" t="s">
        <v>332</v>
      </c>
      <c r="E155" s="39">
        <f>F155+G155+H155</f>
        <v>25</v>
      </c>
      <c r="F155" s="47">
        <v>25</v>
      </c>
      <c r="G155" s="47"/>
      <c r="H155" s="47"/>
    </row>
    <row r="156" spans="1:8" ht="12.75">
      <c r="A156" s="143"/>
      <c r="B156" s="146"/>
      <c r="C156" s="48" t="s">
        <v>211</v>
      </c>
      <c r="D156" s="70" t="s">
        <v>212</v>
      </c>
      <c r="E156" s="39">
        <v>50</v>
      </c>
      <c r="F156" s="47">
        <v>25</v>
      </c>
      <c r="G156" s="47">
        <v>25</v>
      </c>
      <c r="H156" s="47"/>
    </row>
    <row r="157" spans="1:8" ht="12.75">
      <c r="A157" s="143"/>
      <c r="B157" s="155"/>
      <c r="C157" s="52" t="s">
        <v>333</v>
      </c>
      <c r="D157" s="73" t="s">
        <v>334</v>
      </c>
      <c r="E157" s="56">
        <v>25</v>
      </c>
      <c r="F157" s="47">
        <v>25</v>
      </c>
      <c r="G157" s="47"/>
      <c r="H157" s="47"/>
    </row>
    <row r="158" spans="1:8" ht="25.5">
      <c r="A158" s="143"/>
      <c r="B158" s="155"/>
      <c r="C158" s="48" t="s">
        <v>270</v>
      </c>
      <c r="D158" s="46" t="s">
        <v>271</v>
      </c>
      <c r="E158" s="56">
        <v>25</v>
      </c>
      <c r="F158" s="47">
        <v>25</v>
      </c>
      <c r="G158" s="47"/>
      <c r="H158" s="47"/>
    </row>
    <row r="159" spans="1:8" ht="12.75">
      <c r="A159" s="144"/>
      <c r="B159" s="147"/>
      <c r="C159" s="45" t="s">
        <v>219</v>
      </c>
      <c r="D159" s="74" t="s">
        <v>220</v>
      </c>
      <c r="E159" s="39">
        <v>25</v>
      </c>
      <c r="F159" s="47">
        <v>25</v>
      </c>
      <c r="G159" s="47"/>
      <c r="H159" s="47"/>
    </row>
    <row r="160" spans="1:8" ht="12.75">
      <c r="A160" s="142">
        <v>29</v>
      </c>
      <c r="B160" s="145" t="s">
        <v>335</v>
      </c>
      <c r="C160" s="17"/>
      <c r="D160" s="69" t="s">
        <v>17</v>
      </c>
      <c r="E160" s="39">
        <f>E161</f>
        <v>25</v>
      </c>
      <c r="F160" s="39">
        <f>F161</f>
        <v>0</v>
      </c>
      <c r="G160" s="39">
        <f>G161</f>
        <v>25</v>
      </c>
      <c r="H160" s="10">
        <f>H161</f>
        <v>0</v>
      </c>
    </row>
    <row r="161" spans="1:8" ht="12.75">
      <c r="A161" s="144"/>
      <c r="B161" s="147"/>
      <c r="C161" s="48" t="s">
        <v>336</v>
      </c>
      <c r="D161" s="75" t="s">
        <v>337</v>
      </c>
      <c r="E161" s="39">
        <v>25</v>
      </c>
      <c r="F161" s="47"/>
      <c r="G161" s="54">
        <v>25</v>
      </c>
      <c r="H161" s="47"/>
    </row>
    <row r="162" spans="1:8" ht="12.75">
      <c r="A162" s="142">
        <v>30</v>
      </c>
      <c r="B162" s="145" t="s">
        <v>338</v>
      </c>
      <c r="C162" s="76"/>
      <c r="D162" s="69" t="s">
        <v>17</v>
      </c>
      <c r="E162" s="39">
        <f>E163+E164+E165</f>
        <v>62</v>
      </c>
      <c r="F162" s="39">
        <f>F163+F164+F165</f>
        <v>25</v>
      </c>
      <c r="G162" s="39">
        <f>G163+G164+G165</f>
        <v>25</v>
      </c>
      <c r="H162" s="10">
        <f>H163+H164+H165</f>
        <v>12</v>
      </c>
    </row>
    <row r="163" spans="1:8" ht="12.75">
      <c r="A163" s="143"/>
      <c r="B163" s="146"/>
      <c r="C163" s="48" t="s">
        <v>339</v>
      </c>
      <c r="D163" s="75" t="s">
        <v>340</v>
      </c>
      <c r="E163" s="39">
        <v>25</v>
      </c>
      <c r="F163" s="54"/>
      <c r="G163" s="47">
        <v>25</v>
      </c>
      <c r="H163" s="54"/>
    </row>
    <row r="164" spans="1:8" ht="12.75">
      <c r="A164" s="143"/>
      <c r="B164" s="146"/>
      <c r="C164" s="9" t="s">
        <v>297</v>
      </c>
      <c r="D164" s="68" t="s">
        <v>298</v>
      </c>
      <c r="E164" s="39">
        <v>25</v>
      </c>
      <c r="F164" s="47">
        <v>25</v>
      </c>
      <c r="G164" s="54"/>
      <c r="H164" s="54"/>
    </row>
    <row r="165" spans="1:8" ht="12.75">
      <c r="A165" s="144"/>
      <c r="B165" s="147"/>
      <c r="C165" s="48" t="s">
        <v>219</v>
      </c>
      <c r="D165" s="75" t="s">
        <v>220</v>
      </c>
      <c r="E165" s="39">
        <v>12</v>
      </c>
      <c r="F165" s="47"/>
      <c r="G165" s="47"/>
      <c r="H165" s="54">
        <v>12</v>
      </c>
    </row>
    <row r="166" spans="1:8" ht="12.75">
      <c r="A166" s="142">
        <v>31</v>
      </c>
      <c r="B166" s="145" t="s">
        <v>341</v>
      </c>
      <c r="C166" s="17"/>
      <c r="D166" s="69" t="s">
        <v>17</v>
      </c>
      <c r="E166" s="39">
        <f>E167+E168</f>
        <v>50</v>
      </c>
      <c r="F166" s="39">
        <f>F167+F168</f>
        <v>25</v>
      </c>
      <c r="G166" s="39">
        <f>G167+G168</f>
        <v>25</v>
      </c>
      <c r="H166" s="10">
        <f>H167+H168</f>
        <v>0</v>
      </c>
    </row>
    <row r="167" spans="1:8" ht="12.75">
      <c r="A167" s="143"/>
      <c r="B167" s="146"/>
      <c r="C167" s="48" t="s">
        <v>211</v>
      </c>
      <c r="D167" s="70" t="s">
        <v>212</v>
      </c>
      <c r="E167" s="39">
        <v>25</v>
      </c>
      <c r="F167" s="47">
        <v>25</v>
      </c>
      <c r="G167" s="47"/>
      <c r="H167" s="47"/>
    </row>
    <row r="168" spans="1:8" ht="12.75">
      <c r="A168" s="144"/>
      <c r="B168" s="147"/>
      <c r="C168" s="48" t="s">
        <v>222</v>
      </c>
      <c r="D168" s="75" t="s">
        <v>223</v>
      </c>
      <c r="E168" s="39">
        <v>25</v>
      </c>
      <c r="F168" s="47"/>
      <c r="G168" s="47">
        <v>25</v>
      </c>
      <c r="H168" s="47"/>
    </row>
    <row r="169" spans="1:8" ht="12.75">
      <c r="A169" s="142">
        <v>32</v>
      </c>
      <c r="B169" s="145" t="s">
        <v>342</v>
      </c>
      <c r="C169" s="55"/>
      <c r="D169" s="69" t="s">
        <v>17</v>
      </c>
      <c r="E169" s="43">
        <f>E170+E171+E172</f>
        <v>75</v>
      </c>
      <c r="F169" s="43">
        <f>F170+F171+F172</f>
        <v>0</v>
      </c>
      <c r="G169" s="43">
        <f>G170+G171+G172</f>
        <v>75</v>
      </c>
      <c r="H169" s="44">
        <f>H170+H171+H172</f>
        <v>0</v>
      </c>
    </row>
    <row r="170" spans="1:8" ht="12.75">
      <c r="A170" s="143"/>
      <c r="B170" s="146"/>
      <c r="C170" s="48" t="s">
        <v>222</v>
      </c>
      <c r="D170" s="75" t="s">
        <v>223</v>
      </c>
      <c r="E170" s="39">
        <v>25</v>
      </c>
      <c r="F170" s="47"/>
      <c r="G170" s="47">
        <v>25</v>
      </c>
      <c r="H170" s="47"/>
    </row>
    <row r="171" spans="1:8" ht="12.75">
      <c r="A171" s="143"/>
      <c r="B171" s="146"/>
      <c r="C171" s="48" t="s">
        <v>343</v>
      </c>
      <c r="D171" s="70" t="s">
        <v>344</v>
      </c>
      <c r="E171" s="39">
        <v>25</v>
      </c>
      <c r="F171" s="47"/>
      <c r="G171" s="47">
        <v>25</v>
      </c>
      <c r="H171" s="47"/>
    </row>
    <row r="172" spans="1:8" ht="12.75">
      <c r="A172" s="143"/>
      <c r="B172" s="146"/>
      <c r="C172" s="45" t="s">
        <v>272</v>
      </c>
      <c r="D172" s="46" t="s">
        <v>273</v>
      </c>
      <c r="E172" s="39">
        <v>25</v>
      </c>
      <c r="F172" s="47"/>
      <c r="G172" s="47">
        <v>25</v>
      </c>
      <c r="H172" s="47"/>
    </row>
    <row r="173" spans="1:8" ht="12.75">
      <c r="A173" s="142">
        <v>33</v>
      </c>
      <c r="B173" s="141" t="s">
        <v>345</v>
      </c>
      <c r="C173" s="17"/>
      <c r="D173" s="22" t="s">
        <v>17</v>
      </c>
      <c r="E173" s="39">
        <f>E174+E175</f>
        <v>50</v>
      </c>
      <c r="F173" s="39">
        <f>F174+F175</f>
        <v>0</v>
      </c>
      <c r="G173" s="39">
        <f>G174+G175</f>
        <v>50</v>
      </c>
      <c r="H173" s="10">
        <f>H174+H175</f>
        <v>0</v>
      </c>
    </row>
    <row r="174" spans="1:8" ht="12.75">
      <c r="A174" s="143"/>
      <c r="B174" s="141"/>
      <c r="C174" s="52" t="s">
        <v>215</v>
      </c>
      <c r="D174" s="53" t="s">
        <v>216</v>
      </c>
      <c r="E174" s="39">
        <v>25</v>
      </c>
      <c r="F174" s="47"/>
      <c r="G174" s="47">
        <v>25</v>
      </c>
      <c r="H174" s="47"/>
    </row>
    <row r="175" spans="1:8" ht="25.5">
      <c r="A175" s="143"/>
      <c r="B175" s="141"/>
      <c r="C175" s="48" t="s">
        <v>286</v>
      </c>
      <c r="D175" s="46" t="s">
        <v>287</v>
      </c>
      <c r="E175" s="39">
        <v>25</v>
      </c>
      <c r="F175" s="47"/>
      <c r="G175" s="47">
        <v>25</v>
      </c>
      <c r="H175" s="47"/>
    </row>
    <row r="176" spans="1:8" ht="12.75">
      <c r="A176" s="148">
        <v>34</v>
      </c>
      <c r="B176" s="150" t="s">
        <v>346</v>
      </c>
      <c r="C176" s="17"/>
      <c r="D176" s="22" t="s">
        <v>17</v>
      </c>
      <c r="E176" s="49">
        <f>E177</f>
        <v>25</v>
      </c>
      <c r="F176" s="49">
        <f>F177</f>
        <v>0</v>
      </c>
      <c r="G176" s="49">
        <f>G177</f>
        <v>0</v>
      </c>
      <c r="H176" s="77">
        <f>H177</f>
        <v>25</v>
      </c>
    </row>
    <row r="177" spans="1:8" ht="12.75">
      <c r="A177" s="149"/>
      <c r="B177" s="151"/>
      <c r="C177" s="78" t="s">
        <v>347</v>
      </c>
      <c r="D177" s="79" t="s">
        <v>348</v>
      </c>
      <c r="E177" s="49">
        <v>25</v>
      </c>
      <c r="F177" s="78"/>
      <c r="G177" s="78"/>
      <c r="H177" s="78">
        <v>25</v>
      </c>
    </row>
    <row r="178" spans="1:8" ht="13.5">
      <c r="A178" s="152" t="s">
        <v>349</v>
      </c>
      <c r="B178" s="153"/>
      <c r="C178" s="153"/>
      <c r="D178" s="154"/>
      <c r="E178" s="80">
        <f>E179+E184+E192+E196</f>
        <v>395</v>
      </c>
      <c r="F178" s="80">
        <f>F179+F184+F192+F196</f>
        <v>0</v>
      </c>
      <c r="G178" s="80">
        <f>G179+G184+G192+G196</f>
        <v>395</v>
      </c>
      <c r="H178" s="80">
        <f>H179+H184+H192+H196</f>
        <v>0</v>
      </c>
    </row>
    <row r="179" spans="1:8" ht="12.75">
      <c r="A179" s="139">
        <v>1</v>
      </c>
      <c r="B179" s="141" t="s">
        <v>350</v>
      </c>
      <c r="C179" s="55"/>
      <c r="D179" s="22" t="s">
        <v>17</v>
      </c>
      <c r="E179" s="39">
        <f>E180+E181+E182+E183</f>
        <v>150</v>
      </c>
      <c r="F179" s="39">
        <f>F180+F181+F182+F183</f>
        <v>0</v>
      </c>
      <c r="G179" s="39">
        <f>G180+G181+G182+G183</f>
        <v>150</v>
      </c>
      <c r="H179" s="10">
        <f>H180+H181+H182+H183</f>
        <v>0</v>
      </c>
    </row>
    <row r="180" spans="1:8" ht="12.75">
      <c r="A180" s="140"/>
      <c r="B180" s="141"/>
      <c r="C180" s="81">
        <v>70605</v>
      </c>
      <c r="D180" s="59" t="s">
        <v>285</v>
      </c>
      <c r="E180" s="43">
        <v>50</v>
      </c>
      <c r="F180" s="61"/>
      <c r="G180" s="82">
        <v>50</v>
      </c>
      <c r="H180" s="61"/>
    </row>
    <row r="181" spans="1:8" ht="12.75">
      <c r="A181" s="140"/>
      <c r="B181" s="141"/>
      <c r="C181" s="78">
        <v>261004</v>
      </c>
      <c r="D181" s="20" t="s">
        <v>283</v>
      </c>
      <c r="E181" s="43">
        <v>50</v>
      </c>
      <c r="F181" s="61"/>
      <c r="G181" s="82">
        <v>50</v>
      </c>
      <c r="H181" s="61"/>
    </row>
    <row r="182" spans="1:8" ht="12.75">
      <c r="A182" s="140"/>
      <c r="B182" s="141"/>
      <c r="C182" s="17">
        <v>12485</v>
      </c>
      <c r="D182" s="46" t="s">
        <v>247</v>
      </c>
      <c r="E182" s="39">
        <v>25</v>
      </c>
      <c r="F182" s="47">
        <v>0</v>
      </c>
      <c r="G182" s="47">
        <v>25</v>
      </c>
      <c r="H182" s="47">
        <v>0</v>
      </c>
    </row>
    <row r="183" spans="1:8" ht="12.75">
      <c r="A183" s="140"/>
      <c r="B183" s="141"/>
      <c r="C183" s="17">
        <v>18880</v>
      </c>
      <c r="D183" s="46" t="s">
        <v>351</v>
      </c>
      <c r="E183" s="39">
        <v>25</v>
      </c>
      <c r="F183" s="47">
        <v>0</v>
      </c>
      <c r="G183" s="47">
        <v>25</v>
      </c>
      <c r="H183" s="47">
        <v>0</v>
      </c>
    </row>
    <row r="184" spans="1:8" ht="12.75">
      <c r="A184" s="127">
        <v>2</v>
      </c>
      <c r="B184" s="130" t="s">
        <v>352</v>
      </c>
      <c r="C184" s="83"/>
      <c r="D184" s="84" t="s">
        <v>17</v>
      </c>
      <c r="E184" s="85">
        <f>E185+E186+E187+E188+E189+E190+E191</f>
        <v>150</v>
      </c>
      <c r="F184" s="85">
        <f>F185+F186+F187+F188+F189+F190+F191</f>
        <v>0</v>
      </c>
      <c r="G184" s="85">
        <f>G185+G186+G187+G188+G189+G190+G191</f>
        <v>150</v>
      </c>
      <c r="H184" s="85">
        <f>H185+H186+H187+H188+H189+H190+H191</f>
        <v>0</v>
      </c>
    </row>
    <row r="185" spans="1:8" ht="12.75">
      <c r="A185" s="128"/>
      <c r="B185" s="131"/>
      <c r="C185" s="81">
        <v>192203</v>
      </c>
      <c r="D185" s="86" t="s">
        <v>353</v>
      </c>
      <c r="E185" s="87">
        <v>45</v>
      </c>
      <c r="F185" s="81"/>
      <c r="G185" s="81">
        <v>45</v>
      </c>
      <c r="H185" s="81"/>
    </row>
    <row r="186" spans="1:8" ht="25.5">
      <c r="A186" s="128"/>
      <c r="B186" s="131"/>
      <c r="C186" s="81">
        <v>15830</v>
      </c>
      <c r="D186" s="79" t="s">
        <v>354</v>
      </c>
      <c r="E186" s="87">
        <v>15</v>
      </c>
      <c r="F186" s="81"/>
      <c r="G186" s="81">
        <v>15</v>
      </c>
      <c r="H186" s="81"/>
    </row>
    <row r="187" spans="1:8" ht="12.75">
      <c r="A187" s="128"/>
      <c r="B187" s="131"/>
      <c r="C187" s="81">
        <v>12909</v>
      </c>
      <c r="D187" s="86" t="s">
        <v>355</v>
      </c>
      <c r="E187" s="87">
        <v>30</v>
      </c>
      <c r="F187" s="81"/>
      <c r="G187" s="81">
        <v>30</v>
      </c>
      <c r="H187" s="81"/>
    </row>
    <row r="188" spans="1:8" ht="12.75">
      <c r="A188" s="128"/>
      <c r="B188" s="131"/>
      <c r="C188" s="81">
        <v>15460</v>
      </c>
      <c r="D188" s="86" t="s">
        <v>356</v>
      </c>
      <c r="E188" s="87">
        <v>15</v>
      </c>
      <c r="F188" s="81"/>
      <c r="G188" s="81">
        <v>15</v>
      </c>
      <c r="H188" s="81"/>
    </row>
    <row r="189" spans="1:8" ht="12.75">
      <c r="A189" s="128"/>
      <c r="B189" s="131"/>
      <c r="C189" s="81">
        <v>15415</v>
      </c>
      <c r="D189" s="86" t="s">
        <v>357</v>
      </c>
      <c r="E189" s="87">
        <v>15</v>
      </c>
      <c r="F189" s="81"/>
      <c r="G189" s="81">
        <v>15</v>
      </c>
      <c r="H189" s="81"/>
    </row>
    <row r="190" spans="1:8" ht="12.75">
      <c r="A190" s="128"/>
      <c r="B190" s="131"/>
      <c r="C190" s="88">
        <v>15699</v>
      </c>
      <c r="D190" s="89" t="s">
        <v>358</v>
      </c>
      <c r="E190" s="87">
        <v>15</v>
      </c>
      <c r="F190" s="81"/>
      <c r="G190" s="81">
        <v>15</v>
      </c>
      <c r="H190" s="86"/>
    </row>
    <row r="191" spans="1:8" ht="12.75">
      <c r="A191" s="129"/>
      <c r="B191" s="132"/>
      <c r="C191" s="81">
        <v>13466</v>
      </c>
      <c r="D191" s="86" t="s">
        <v>359</v>
      </c>
      <c r="E191" s="87">
        <v>15</v>
      </c>
      <c r="F191" s="81"/>
      <c r="G191" s="81">
        <v>15</v>
      </c>
      <c r="H191" s="86"/>
    </row>
    <row r="192" spans="1:8" ht="12.75">
      <c r="A192" s="133">
        <v>3</v>
      </c>
      <c r="B192" s="130" t="s">
        <v>312</v>
      </c>
      <c r="C192" s="81"/>
      <c r="D192" s="84" t="s">
        <v>17</v>
      </c>
      <c r="E192" s="87">
        <f>E193+E195+E194</f>
        <v>45</v>
      </c>
      <c r="F192" s="87">
        <f>F193+F195+F194</f>
        <v>0</v>
      </c>
      <c r="G192" s="87">
        <f>G193+G195+G194</f>
        <v>45</v>
      </c>
      <c r="H192" s="87">
        <f>H193+H195+H194</f>
        <v>0</v>
      </c>
    </row>
    <row r="193" spans="1:8" ht="12.75">
      <c r="A193" s="134"/>
      <c r="B193" s="131"/>
      <c r="C193" s="17">
        <v>19906</v>
      </c>
      <c r="D193" s="46" t="s">
        <v>360</v>
      </c>
      <c r="E193" s="39">
        <v>15</v>
      </c>
      <c r="F193" s="47"/>
      <c r="G193" s="47">
        <v>15</v>
      </c>
      <c r="H193" s="47"/>
    </row>
    <row r="194" spans="1:8" ht="12.75">
      <c r="A194" s="134"/>
      <c r="B194" s="131"/>
      <c r="C194" s="17">
        <v>11442</v>
      </c>
      <c r="D194" s="46" t="s">
        <v>361</v>
      </c>
      <c r="E194" s="39">
        <v>15</v>
      </c>
      <c r="F194" s="47"/>
      <c r="G194" s="47">
        <v>15</v>
      </c>
      <c r="H194" s="47"/>
    </row>
    <row r="195" spans="1:8" ht="12.75">
      <c r="A195" s="135"/>
      <c r="B195" s="132"/>
      <c r="C195" s="47">
        <v>13785</v>
      </c>
      <c r="D195" s="46" t="s">
        <v>362</v>
      </c>
      <c r="E195" s="39">
        <v>15</v>
      </c>
      <c r="F195" s="47"/>
      <c r="G195" s="47">
        <v>15</v>
      </c>
      <c r="H195" s="47"/>
    </row>
    <row r="196" spans="1:8" ht="12.75">
      <c r="A196" s="136">
        <v>4</v>
      </c>
      <c r="B196" s="130" t="s">
        <v>363</v>
      </c>
      <c r="C196" s="81"/>
      <c r="D196" s="84" t="s">
        <v>17</v>
      </c>
      <c r="E196" s="90">
        <f>E198+E199+E200+E197</f>
        <v>50</v>
      </c>
      <c r="F196" s="90">
        <f>F198+F199+F200+F197</f>
        <v>0</v>
      </c>
      <c r="G196" s="90">
        <f>G198+G199+G200+G197</f>
        <v>50</v>
      </c>
      <c r="H196" s="90">
        <f>H198+H199+H200+H197</f>
        <v>0</v>
      </c>
    </row>
    <row r="197" spans="1:8" ht="12.75">
      <c r="A197" s="137"/>
      <c r="B197" s="131"/>
      <c r="C197" s="81">
        <v>16835</v>
      </c>
      <c r="D197" s="91" t="s">
        <v>364</v>
      </c>
      <c r="E197" s="90">
        <v>10</v>
      </c>
      <c r="F197" s="92"/>
      <c r="G197" s="92">
        <v>10</v>
      </c>
      <c r="H197" s="92"/>
    </row>
    <row r="198" spans="1:8" ht="25.5">
      <c r="A198" s="137"/>
      <c r="B198" s="131"/>
      <c r="C198" s="81">
        <v>18494</v>
      </c>
      <c r="D198" s="79" t="s">
        <v>365</v>
      </c>
      <c r="E198" s="90">
        <v>10</v>
      </c>
      <c r="F198" s="92"/>
      <c r="G198" s="92">
        <v>10</v>
      </c>
      <c r="H198" s="92"/>
    </row>
    <row r="199" spans="1:8" ht="12.75">
      <c r="A199" s="137"/>
      <c r="B199" s="131"/>
      <c r="C199" s="81">
        <v>15643</v>
      </c>
      <c r="D199" s="91" t="s">
        <v>366</v>
      </c>
      <c r="E199" s="90">
        <v>15</v>
      </c>
      <c r="F199" s="92"/>
      <c r="G199" s="92">
        <v>15</v>
      </c>
      <c r="H199" s="92"/>
    </row>
    <row r="200" spans="1:8" ht="12.75">
      <c r="A200" s="138"/>
      <c r="B200" s="132"/>
      <c r="C200" s="81">
        <v>18535</v>
      </c>
      <c r="D200" s="86" t="s">
        <v>367</v>
      </c>
      <c r="E200" s="90">
        <v>15</v>
      </c>
      <c r="F200" s="92"/>
      <c r="G200" s="92">
        <v>15</v>
      </c>
      <c r="H200" s="92"/>
    </row>
    <row r="202" ht="11.25">
      <c r="D202" s="93" t="s">
        <v>368</v>
      </c>
    </row>
  </sheetData>
  <sheetProtection/>
  <mergeCells count="92">
    <mergeCell ref="A7:H7"/>
    <mergeCell ref="D2:H2"/>
    <mergeCell ref="D3:H3"/>
    <mergeCell ref="D4:H4"/>
    <mergeCell ref="D5:H5"/>
    <mergeCell ref="A6:H6"/>
    <mergeCell ref="A8:H8"/>
    <mergeCell ref="A9:A10"/>
    <mergeCell ref="B9:B10"/>
    <mergeCell ref="C9:C10"/>
    <mergeCell ref="D9:D10"/>
    <mergeCell ref="E9:E10"/>
    <mergeCell ref="F9:H9"/>
    <mergeCell ref="A11:D11"/>
    <mergeCell ref="A12:D12"/>
    <mergeCell ref="A13:A19"/>
    <mergeCell ref="B13:B19"/>
    <mergeCell ref="A20:A24"/>
    <mergeCell ref="B20:B24"/>
    <mergeCell ref="A25:A28"/>
    <mergeCell ref="B25:B28"/>
    <mergeCell ref="A29:A35"/>
    <mergeCell ref="B29:B35"/>
    <mergeCell ref="A36:A38"/>
    <mergeCell ref="B36:B38"/>
    <mergeCell ref="A39:A45"/>
    <mergeCell ref="B39:B45"/>
    <mergeCell ref="A46:A48"/>
    <mergeCell ref="B46:B48"/>
    <mergeCell ref="A49:A55"/>
    <mergeCell ref="B49:B55"/>
    <mergeCell ref="A56:A59"/>
    <mergeCell ref="B56:B59"/>
    <mergeCell ref="A60:A64"/>
    <mergeCell ref="B60:B64"/>
    <mergeCell ref="A65:A68"/>
    <mergeCell ref="B65:B68"/>
    <mergeCell ref="A69:A79"/>
    <mergeCell ref="B69:B79"/>
    <mergeCell ref="A80:A84"/>
    <mergeCell ref="B80:B84"/>
    <mergeCell ref="A85:A89"/>
    <mergeCell ref="B85:B89"/>
    <mergeCell ref="A90:A93"/>
    <mergeCell ref="B90:B93"/>
    <mergeCell ref="A94:A99"/>
    <mergeCell ref="B94:B99"/>
    <mergeCell ref="A100:A102"/>
    <mergeCell ref="B100:B102"/>
    <mergeCell ref="A103:A105"/>
    <mergeCell ref="B103:B105"/>
    <mergeCell ref="A106:A112"/>
    <mergeCell ref="B106:B112"/>
    <mergeCell ref="A113:A118"/>
    <mergeCell ref="B113:B118"/>
    <mergeCell ref="A119:A123"/>
    <mergeCell ref="B119:B123"/>
    <mergeCell ref="A124:A127"/>
    <mergeCell ref="B124:B127"/>
    <mergeCell ref="A128:A130"/>
    <mergeCell ref="B128:B130"/>
    <mergeCell ref="A131:A139"/>
    <mergeCell ref="B131:B139"/>
    <mergeCell ref="A140:A144"/>
    <mergeCell ref="B140:B144"/>
    <mergeCell ref="A145:A148"/>
    <mergeCell ref="B145:B148"/>
    <mergeCell ref="A149:A153"/>
    <mergeCell ref="B149:B153"/>
    <mergeCell ref="A154:A159"/>
    <mergeCell ref="B154:B159"/>
    <mergeCell ref="A160:A161"/>
    <mergeCell ref="B160:B161"/>
    <mergeCell ref="A179:A183"/>
    <mergeCell ref="B179:B183"/>
    <mergeCell ref="A162:A165"/>
    <mergeCell ref="B162:B165"/>
    <mergeCell ref="A166:A168"/>
    <mergeCell ref="B166:B168"/>
    <mergeCell ref="A169:A172"/>
    <mergeCell ref="B169:B172"/>
    <mergeCell ref="A173:A175"/>
    <mergeCell ref="B173:B175"/>
    <mergeCell ref="A176:A177"/>
    <mergeCell ref="B176:B177"/>
    <mergeCell ref="A178:D178"/>
    <mergeCell ref="A184:A191"/>
    <mergeCell ref="B184:B191"/>
    <mergeCell ref="A192:A195"/>
    <mergeCell ref="B192:B195"/>
    <mergeCell ref="A196:A200"/>
    <mergeCell ref="B196:B20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16.8515625" style="0" customWidth="1"/>
    <col min="3" max="3" width="9.8515625" style="0" customWidth="1"/>
    <col min="4" max="4" width="15.140625" style="0" customWidth="1"/>
  </cols>
  <sheetData>
    <row r="1" spans="1:7" ht="15">
      <c r="A1" s="123" t="s">
        <v>369</v>
      </c>
      <c r="B1" s="123"/>
      <c r="C1" s="123"/>
      <c r="D1" s="123"/>
      <c r="E1" s="123"/>
      <c r="F1" s="123"/>
      <c r="G1" s="123"/>
    </row>
    <row r="2" spans="1:7" ht="15">
      <c r="A2" s="123" t="s">
        <v>1</v>
      </c>
      <c r="B2" s="123"/>
      <c r="C2" s="123"/>
      <c r="D2" s="123"/>
      <c r="E2" s="123"/>
      <c r="F2" s="123"/>
      <c r="G2" s="123"/>
    </row>
    <row r="3" spans="1:7" ht="15">
      <c r="A3" s="124" t="s">
        <v>2</v>
      </c>
      <c r="B3" s="124"/>
      <c r="C3" s="124"/>
      <c r="D3" s="124"/>
      <c r="E3" s="124"/>
      <c r="F3" s="124"/>
      <c r="G3" s="124"/>
    </row>
    <row r="4" spans="1:7" ht="15">
      <c r="A4" s="125" t="s">
        <v>370</v>
      </c>
      <c r="B4" s="125"/>
      <c r="C4" s="125"/>
      <c r="D4" s="125"/>
      <c r="E4" s="125"/>
      <c r="F4" s="125"/>
      <c r="G4" s="125"/>
    </row>
    <row r="5" spans="1:7" ht="15">
      <c r="A5" s="95"/>
      <c r="B5" s="95"/>
      <c r="C5" s="96"/>
      <c r="D5" s="95"/>
      <c r="E5" s="97"/>
      <c r="F5" s="98"/>
      <c r="G5" s="98"/>
    </row>
    <row r="6" spans="1:7" ht="15">
      <c r="A6" s="176" t="s">
        <v>4</v>
      </c>
      <c r="B6" s="176"/>
      <c r="C6" s="176"/>
      <c r="D6" s="176"/>
      <c r="E6" s="176"/>
      <c r="F6" s="176"/>
      <c r="G6" s="176"/>
    </row>
    <row r="7" spans="1:7" ht="15">
      <c r="A7" s="175" t="s">
        <v>371</v>
      </c>
      <c r="B7" s="175"/>
      <c r="C7" s="175"/>
      <c r="D7" s="175"/>
      <c r="E7" s="175"/>
      <c r="F7" s="175"/>
      <c r="G7" s="175"/>
    </row>
    <row r="8" spans="1:7" ht="15">
      <c r="A8" s="184" t="s">
        <v>372</v>
      </c>
      <c r="B8" s="184"/>
      <c r="C8" s="184"/>
      <c r="D8" s="184"/>
      <c r="E8" s="184"/>
      <c r="F8" s="184"/>
      <c r="G8" s="184"/>
    </row>
    <row r="9" spans="1:7" ht="15">
      <c r="A9" s="185" t="s">
        <v>373</v>
      </c>
      <c r="B9" s="185" t="s">
        <v>202</v>
      </c>
      <c r="C9" s="187" t="s">
        <v>8</v>
      </c>
      <c r="D9" s="185" t="s">
        <v>9</v>
      </c>
      <c r="E9" s="185" t="s">
        <v>10</v>
      </c>
      <c r="F9" s="189" t="s">
        <v>374</v>
      </c>
      <c r="G9" s="190"/>
    </row>
    <row r="10" spans="1:7" ht="15">
      <c r="A10" s="186"/>
      <c r="B10" s="186"/>
      <c r="C10" s="188"/>
      <c r="D10" s="186"/>
      <c r="E10" s="186"/>
      <c r="F10" s="99" t="s">
        <v>12</v>
      </c>
      <c r="G10" s="99" t="s">
        <v>13</v>
      </c>
    </row>
    <row r="11" spans="1:7" ht="24.75" customHeight="1">
      <c r="A11" s="177" t="s">
        <v>375</v>
      </c>
      <c r="B11" s="178"/>
      <c r="C11" s="178"/>
      <c r="D11" s="179"/>
      <c r="E11" s="100">
        <v>19</v>
      </c>
      <c r="F11" s="100">
        <v>19</v>
      </c>
      <c r="G11" s="100">
        <v>0</v>
      </c>
    </row>
    <row r="12" spans="1:7" ht="15">
      <c r="A12" s="180">
        <v>1</v>
      </c>
      <c r="B12" s="181" t="s">
        <v>376</v>
      </c>
      <c r="C12" s="101"/>
      <c r="D12" s="102" t="s">
        <v>17</v>
      </c>
      <c r="E12" s="2">
        <v>19</v>
      </c>
      <c r="F12" s="2">
        <v>19</v>
      </c>
      <c r="G12" s="2">
        <v>0</v>
      </c>
    </row>
    <row r="13" spans="1:7" ht="38.25">
      <c r="A13" s="180"/>
      <c r="B13" s="182"/>
      <c r="C13" s="103" t="s">
        <v>377</v>
      </c>
      <c r="D13" s="104" t="s">
        <v>378</v>
      </c>
      <c r="E13" s="105">
        <v>4</v>
      </c>
      <c r="F13" s="14">
        <v>4</v>
      </c>
      <c r="G13" s="14"/>
    </row>
    <row r="14" spans="1:7" ht="51">
      <c r="A14" s="180"/>
      <c r="B14" s="181"/>
      <c r="C14" s="106" t="s">
        <v>379</v>
      </c>
      <c r="D14" s="107" t="s">
        <v>380</v>
      </c>
      <c r="E14" s="105">
        <v>5</v>
      </c>
      <c r="F14" s="14">
        <v>5</v>
      </c>
      <c r="G14" s="14"/>
    </row>
    <row r="15" spans="1:7" ht="63.75">
      <c r="A15" s="180"/>
      <c r="B15" s="181"/>
      <c r="C15" s="108" t="s">
        <v>381</v>
      </c>
      <c r="D15" s="109" t="s">
        <v>382</v>
      </c>
      <c r="E15" s="2">
        <v>10</v>
      </c>
      <c r="F15" s="14">
        <v>10</v>
      </c>
      <c r="G15" s="14"/>
    </row>
    <row r="17" spans="1:7" ht="15">
      <c r="A17" s="183" t="s">
        <v>383</v>
      </c>
      <c r="B17" s="183"/>
      <c r="C17" s="183"/>
      <c r="D17" s="183"/>
      <c r="E17" s="183"/>
      <c r="F17" s="183"/>
      <c r="G17" s="183"/>
    </row>
  </sheetData>
  <sheetProtection/>
  <mergeCells count="17">
    <mergeCell ref="A11:D11"/>
    <mergeCell ref="A12:A15"/>
    <mergeCell ref="B12:B15"/>
    <mergeCell ref="A17:G17"/>
    <mergeCell ref="A8:G8"/>
    <mergeCell ref="A9:A10"/>
    <mergeCell ref="B9:B10"/>
    <mergeCell ref="C9:C10"/>
    <mergeCell ref="D9:D10"/>
    <mergeCell ref="E9:E10"/>
    <mergeCell ref="F9:G9"/>
    <mergeCell ref="A7:G7"/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Саввинова Мария Николаевна</dc:creator>
  <cp:keywords/>
  <dc:description/>
  <cp:lastModifiedBy>ЦИТ</cp:lastModifiedBy>
  <dcterms:created xsi:type="dcterms:W3CDTF">2013-04-30T05:11:23Z</dcterms:created>
  <dcterms:modified xsi:type="dcterms:W3CDTF">2013-06-14T01:57:31Z</dcterms:modified>
  <cp:category/>
  <cp:version/>
  <cp:contentType/>
  <cp:contentStatus/>
</cp:coreProperties>
</file>