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5360" windowHeight="9105" activeTab="0"/>
  </bookViews>
  <sheets>
    <sheet name="Совет 28 мая 2007" sheetId="1" r:id="rId1"/>
    <sheet name="2006-2007" sheetId="2" r:id="rId2"/>
    <sheet name="1" sheetId="3" r:id="rId3"/>
    <sheet name="2" sheetId="4" r:id="rId4"/>
  </sheets>
  <definedNames/>
  <calcPr fullCalcOnLoad="1"/>
</workbook>
</file>

<file path=xl/sharedStrings.xml><?xml version="1.0" encoding="utf-8"?>
<sst xmlns="http://schemas.openxmlformats.org/spreadsheetml/2006/main" count="145" uniqueCount="63">
  <si>
    <t>Итого</t>
  </si>
  <si>
    <t>Информатизация</t>
  </si>
  <si>
    <t>Стимулирование общеобразовательных учреждений, активно внедряющих инновационные образовательные программы</t>
  </si>
  <si>
    <t>Поощрение лучших учителей</t>
  </si>
  <si>
    <t>Государственная поддержка талантливых детей</t>
  </si>
  <si>
    <t>Дополнительное вознаграждение за классное руководство</t>
  </si>
  <si>
    <t>Приобретение школьных автобусов</t>
  </si>
  <si>
    <t>плановое значение финансирования на 2006 год из:</t>
  </si>
  <si>
    <t>федерального бюджета</t>
  </si>
  <si>
    <t>республиканского бюджета</t>
  </si>
  <si>
    <t>бюджета муниципальных образований</t>
  </si>
  <si>
    <t>внебюджетных источников</t>
  </si>
  <si>
    <t>плановое значение финансирования на 2007 год из:</t>
  </si>
  <si>
    <t>фактическое значение финансирования за  2006 г. из:</t>
  </si>
  <si>
    <t>Оснащение школ учебно-наглядными пособиями и оборудованием</t>
  </si>
  <si>
    <t>Приложение 1</t>
  </si>
  <si>
    <t>Федеральный бюджет</t>
  </si>
  <si>
    <t>Внебюджетные источники</t>
  </si>
  <si>
    <t>Мероприятия</t>
  </si>
  <si>
    <t>Государственная поддержка талантливой молодежи</t>
  </si>
  <si>
    <t>Дополнительное ежемесячное денежное вознаграждение за классное руководство</t>
  </si>
  <si>
    <t>Развитие технической основы современных информационных образовательных технологий, включая подключение школ к сети Интернет (с оплатой трафика)</t>
  </si>
  <si>
    <t>Республиканский бюджет</t>
  </si>
  <si>
    <t>Бюджет муниципальных образований</t>
  </si>
  <si>
    <t>план</t>
  </si>
  <si>
    <t>факт</t>
  </si>
  <si>
    <t>факт к плану, в %</t>
  </si>
  <si>
    <t>Приложение 2</t>
  </si>
  <si>
    <t>ед.изм.</t>
  </si>
  <si>
    <t>Натуральные поазатели</t>
  </si>
  <si>
    <t>факт 2006 г.</t>
  </si>
  <si>
    <t>2007 г. к 2006 г., %</t>
  </si>
  <si>
    <t>ФБ</t>
  </si>
  <si>
    <t>РБ</t>
  </si>
  <si>
    <t>БМО</t>
  </si>
  <si>
    <t>Внебюдж.ист.</t>
  </si>
  <si>
    <t>всего</t>
  </si>
  <si>
    <t>Плановое значение финансирования на 2007 год (млн.руб.) из:</t>
  </si>
  <si>
    <t>школ</t>
  </si>
  <si>
    <t>человек</t>
  </si>
  <si>
    <t>единиц</t>
  </si>
  <si>
    <t>план  2007 г.</t>
  </si>
  <si>
    <t>*</t>
  </si>
  <si>
    <t>Финансирование приоритетного национального проекта "Образование" за январь - апрель 2007 г.</t>
  </si>
  <si>
    <t>Финансирование приоритетного национального проекта "Образование" в 2007 году</t>
  </si>
  <si>
    <t>Финансирование приоритетного национального проекта "Образование" за январь-апрель 2007 г.</t>
  </si>
  <si>
    <t>открыто штатных единиц</t>
  </si>
  <si>
    <t>Натуральные показатели</t>
  </si>
  <si>
    <t>Значение финансирования на 2007 год (тыс.руб.)</t>
  </si>
  <si>
    <t>внебюджетные источники</t>
  </si>
  <si>
    <t>кол-во перевозимых детей</t>
  </si>
  <si>
    <t>факт.</t>
  </si>
  <si>
    <t>чел.</t>
  </si>
  <si>
    <t>Значение финансирования из ФБ (тыс.руб.)</t>
  </si>
  <si>
    <t>Значение финансирования из РБ (тыс.руб.)</t>
  </si>
  <si>
    <t>Значение финансирования из МБ  (тыс.руб.)</t>
  </si>
  <si>
    <t>Значение финансирования из внебюджетных источников (тыс.руб.)</t>
  </si>
  <si>
    <t>компл.</t>
  </si>
  <si>
    <t xml:space="preserve">ПО (лиценз.) </t>
  </si>
  <si>
    <t>комп.техники</t>
  </si>
  <si>
    <t>Финансирование приоритетного национального проекта "Образование" в 2007 году в ГО "Якутск"__________________________________________________</t>
  </si>
  <si>
    <t>Григорьева А.П. 42-00-70</t>
  </si>
  <si>
    <t>строка 5 и 6 в т.ч. Оборудование за счёт субвенции на стандарт общего образования с лицензионными программами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</si>
</sst>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0"/>
    <numFmt numFmtId="168" formatCode="0.000"/>
  </numFmts>
  <fonts count="18">
    <font>
      <sz val="10"/>
      <name val="Arial Cyr"/>
      <family val="0"/>
    </font>
    <font>
      <b/>
      <sz val="10"/>
      <name val="Arial Cyr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name val="Arial Cyr"/>
      <family val="0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 Cyr"/>
      <family val="2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10"/>
      <name val="Arial Cyr"/>
      <family val="0"/>
    </font>
    <font>
      <b/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right"/>
    </xf>
    <xf numFmtId="0" fontId="1" fillId="0" borderId="1" xfId="0" applyFont="1" applyBorder="1" applyAlignment="1">
      <alignment vertical="top" wrapText="1"/>
    </xf>
    <xf numFmtId="167" fontId="0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7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2" fontId="5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6" fillId="2" borderId="1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14" fillId="0" borderId="3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vertical="top" wrapText="1"/>
    </xf>
    <xf numFmtId="0" fontId="17" fillId="0" borderId="6" xfId="0" applyFont="1" applyFill="1" applyBorder="1" applyAlignment="1">
      <alignment vertical="top" wrapText="1"/>
    </xf>
    <xf numFmtId="0" fontId="17" fillId="0" borderId="0" xfId="0" applyFont="1" applyFill="1" applyBorder="1" applyAlignment="1">
      <alignment/>
    </xf>
    <xf numFmtId="2" fontId="0" fillId="0" borderId="4" xfId="0" applyNumberFormat="1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/>
    </xf>
    <xf numFmtId="2" fontId="17" fillId="0" borderId="7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17" fillId="0" borderId="7" xfId="0" applyNumberFormat="1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/>
    </xf>
    <xf numFmtId="2" fontId="17" fillId="0" borderId="4" xfId="0" applyNumberFormat="1" applyFont="1" applyFill="1" applyBorder="1" applyAlignment="1">
      <alignment horizontal="center" vertical="center"/>
    </xf>
    <xf numFmtId="2" fontId="17" fillId="0" borderId="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13" fillId="2" borderId="3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0" fontId="13" fillId="2" borderId="3" xfId="0" applyNumberFormat="1" applyFont="1" applyFill="1" applyBorder="1" applyAlignment="1">
      <alignment horizontal="center" vertical="center"/>
    </xf>
    <xf numFmtId="0" fontId="0" fillId="2" borderId="4" xfId="0" applyNumberFormat="1" applyFill="1" applyBorder="1" applyAlignment="1">
      <alignment horizontal="center" vertical="center"/>
    </xf>
    <xf numFmtId="0" fontId="4" fillId="0" borderId="8" xfId="0" applyFont="1" applyFill="1" applyBorder="1" applyAlignment="1">
      <alignment/>
    </xf>
    <xf numFmtId="0" fontId="0" fillId="0" borderId="8" xfId="0" applyFill="1" applyBorder="1" applyAlignment="1">
      <alignment/>
    </xf>
    <xf numFmtId="0" fontId="14" fillId="0" borderId="9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textRotation="90" wrapText="1"/>
    </xf>
    <xf numFmtId="0" fontId="11" fillId="0" borderId="4" xfId="0" applyFont="1" applyFill="1" applyBorder="1" applyAlignment="1">
      <alignment horizontal="center" vertical="top" textRotation="90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top" textRotation="90" wrapText="1"/>
    </xf>
    <xf numFmtId="0" fontId="14" fillId="0" borderId="4" xfId="0" applyFont="1" applyFill="1" applyBorder="1" applyAlignment="1">
      <alignment horizontal="center" vertical="top" textRotation="90" wrapText="1"/>
    </xf>
    <xf numFmtId="0" fontId="1" fillId="0" borderId="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7">
      <selection activeCell="E15" sqref="E15"/>
    </sheetView>
  </sheetViews>
  <sheetFormatPr defaultColWidth="9.00390625" defaultRowHeight="12.75"/>
  <cols>
    <col min="1" max="1" width="2.375" style="42" bestFit="1" customWidth="1"/>
    <col min="2" max="2" width="26.375" style="32" customWidth="1"/>
    <col min="3" max="3" width="8.125" style="43" bestFit="1" customWidth="1"/>
    <col min="4" max="4" width="7.25390625" style="43" customWidth="1"/>
    <col min="5" max="5" width="9.125" style="43" customWidth="1"/>
    <col min="6" max="6" width="8.25390625" style="43" customWidth="1"/>
    <col min="7" max="7" width="5.25390625" style="43" customWidth="1"/>
    <col min="8" max="8" width="9.625" style="43" customWidth="1"/>
    <col min="9" max="9" width="8.25390625" style="43" customWidth="1"/>
    <col min="10" max="10" width="5.875" style="43" customWidth="1"/>
    <col min="11" max="11" width="9.625" style="43" customWidth="1"/>
    <col min="12" max="12" width="8.25390625" style="43" customWidth="1"/>
    <col min="13" max="13" width="5.25390625" style="43" customWidth="1"/>
    <col min="14" max="14" width="9.625" style="43" customWidth="1"/>
    <col min="15" max="15" width="8.25390625" style="43" customWidth="1"/>
    <col min="16" max="16" width="5.375" style="43" bestFit="1" customWidth="1"/>
    <col min="17" max="17" width="9.625" style="32" customWidth="1"/>
    <col min="18" max="16384" width="9.125" style="32" customWidth="1"/>
  </cols>
  <sheetData>
    <row r="1" spans="1:17" s="29" customFormat="1" ht="13.5" customHeight="1" thickBot="1">
      <c r="A1" s="90" t="s">
        <v>60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s="41" customFormat="1" ht="31.5" customHeight="1">
      <c r="A2" s="94"/>
      <c r="B2" s="92"/>
      <c r="C2" s="88" t="s">
        <v>47</v>
      </c>
      <c r="D2" s="89"/>
      <c r="E2" s="80" t="s">
        <v>53</v>
      </c>
      <c r="F2" s="88" t="s">
        <v>47</v>
      </c>
      <c r="G2" s="89"/>
      <c r="H2" s="80" t="s">
        <v>54</v>
      </c>
      <c r="I2" s="88" t="s">
        <v>47</v>
      </c>
      <c r="J2" s="89"/>
      <c r="K2" s="80" t="s">
        <v>55</v>
      </c>
      <c r="L2" s="88" t="s">
        <v>47</v>
      </c>
      <c r="M2" s="89"/>
      <c r="N2" s="80" t="s">
        <v>56</v>
      </c>
      <c r="O2" s="78" t="s">
        <v>47</v>
      </c>
      <c r="P2" s="79"/>
      <c r="Q2" s="96" t="s">
        <v>48</v>
      </c>
    </row>
    <row r="3" spans="1:17" s="41" customFormat="1" ht="45.75" customHeight="1">
      <c r="A3" s="95"/>
      <c r="B3" s="93"/>
      <c r="C3" s="52" t="s">
        <v>28</v>
      </c>
      <c r="D3" s="45" t="s">
        <v>51</v>
      </c>
      <c r="E3" s="81"/>
      <c r="F3" s="46" t="s">
        <v>28</v>
      </c>
      <c r="G3" s="45" t="s">
        <v>51</v>
      </c>
      <c r="H3" s="81"/>
      <c r="I3" s="46" t="s">
        <v>28</v>
      </c>
      <c r="J3" s="45" t="s">
        <v>51</v>
      </c>
      <c r="K3" s="81"/>
      <c r="L3" s="46" t="s">
        <v>28</v>
      </c>
      <c r="M3" s="45" t="s">
        <v>51</v>
      </c>
      <c r="N3" s="81"/>
      <c r="O3" s="50" t="s">
        <v>28</v>
      </c>
      <c r="P3" s="51" t="s">
        <v>51</v>
      </c>
      <c r="Q3" s="97" t="s">
        <v>49</v>
      </c>
    </row>
    <row r="4" spans="1:17" ht="68.25" customHeight="1">
      <c r="A4" s="48">
        <v>1</v>
      </c>
      <c r="B4" s="49" t="s">
        <v>2</v>
      </c>
      <c r="C4" s="59">
        <v>5</v>
      </c>
      <c r="D4" s="63">
        <v>3</v>
      </c>
      <c r="E4" s="70">
        <v>3000</v>
      </c>
      <c r="F4" s="59">
        <v>5</v>
      </c>
      <c r="G4" s="63">
        <v>3</v>
      </c>
      <c r="H4" s="56">
        <v>300</v>
      </c>
      <c r="I4" s="59">
        <v>5</v>
      </c>
      <c r="J4" s="63">
        <v>2</v>
      </c>
      <c r="K4" s="56">
        <v>200</v>
      </c>
      <c r="L4" s="59" t="s">
        <v>38</v>
      </c>
      <c r="M4" s="63"/>
      <c r="N4" s="56"/>
      <c r="O4" s="66">
        <v>15</v>
      </c>
      <c r="P4" s="67">
        <f>D4+G4+J4+M4</f>
        <v>8</v>
      </c>
      <c r="Q4" s="68">
        <v>3500</v>
      </c>
    </row>
    <row r="5" spans="1:17" ht="25.5">
      <c r="A5" s="48">
        <v>2</v>
      </c>
      <c r="B5" s="49" t="s">
        <v>3</v>
      </c>
      <c r="C5" s="59">
        <v>53</v>
      </c>
      <c r="D5" s="63">
        <v>18</v>
      </c>
      <c r="E5" s="56">
        <v>1800</v>
      </c>
      <c r="F5" s="59">
        <v>32</v>
      </c>
      <c r="G5" s="63">
        <v>13</v>
      </c>
      <c r="H5" s="56">
        <v>650</v>
      </c>
      <c r="I5" s="59">
        <v>32</v>
      </c>
      <c r="J5" s="63">
        <v>18</v>
      </c>
      <c r="K5" s="56">
        <v>1060</v>
      </c>
      <c r="L5" s="59" t="s">
        <v>52</v>
      </c>
      <c r="M5" s="63"/>
      <c r="N5" s="56"/>
      <c r="O5" s="66">
        <v>49</v>
      </c>
      <c r="P5" s="67">
        <f aca="true" t="shared" si="0" ref="P5:P15">D5+G5+J5+M5</f>
        <v>49</v>
      </c>
      <c r="Q5" s="68">
        <f aca="true" t="shared" si="1" ref="Q5:Q15">E5+H5+K5+N5</f>
        <v>3510</v>
      </c>
    </row>
    <row r="6" spans="1:17" ht="29.25" customHeight="1">
      <c r="A6" s="48">
        <v>3</v>
      </c>
      <c r="B6" s="49" t="s">
        <v>19</v>
      </c>
      <c r="C6" s="59">
        <v>10</v>
      </c>
      <c r="D6" s="63">
        <v>10</v>
      </c>
      <c r="E6" s="56">
        <v>330</v>
      </c>
      <c r="F6" s="59">
        <v>55</v>
      </c>
      <c r="G6" s="63">
        <v>55</v>
      </c>
      <c r="H6" s="56">
        <v>1100</v>
      </c>
      <c r="I6" s="59">
        <v>20</v>
      </c>
      <c r="J6" s="63">
        <v>30</v>
      </c>
      <c r="K6" s="56">
        <v>400</v>
      </c>
      <c r="L6" s="59" t="s">
        <v>52</v>
      </c>
      <c r="M6" s="63"/>
      <c r="N6" s="56"/>
      <c r="O6" s="66" t="s">
        <v>52</v>
      </c>
      <c r="P6" s="67">
        <f t="shared" si="0"/>
        <v>95</v>
      </c>
      <c r="Q6" s="68">
        <v>1830</v>
      </c>
    </row>
    <row r="7" spans="1:17" ht="57" customHeight="1">
      <c r="A7" s="48">
        <v>4</v>
      </c>
      <c r="B7" s="49" t="s">
        <v>20</v>
      </c>
      <c r="C7" s="59" t="s">
        <v>52</v>
      </c>
      <c r="D7" s="63">
        <v>1358</v>
      </c>
      <c r="E7" s="56">
        <v>26402.7</v>
      </c>
      <c r="F7" s="59">
        <v>0</v>
      </c>
      <c r="G7" s="63">
        <v>0</v>
      </c>
      <c r="H7" s="56">
        <v>0</v>
      </c>
      <c r="I7" s="59">
        <v>1</v>
      </c>
      <c r="J7" s="63">
        <v>1</v>
      </c>
      <c r="K7" s="56">
        <v>100</v>
      </c>
      <c r="L7" s="59" t="s">
        <v>52</v>
      </c>
      <c r="M7" s="63"/>
      <c r="N7" s="56"/>
      <c r="O7" s="66" t="s">
        <v>52</v>
      </c>
      <c r="P7" s="67">
        <f t="shared" si="0"/>
        <v>1359</v>
      </c>
      <c r="Q7" s="68">
        <f t="shared" si="1"/>
        <v>26502.7</v>
      </c>
    </row>
    <row r="8" spans="1:17" ht="12.75">
      <c r="A8" s="85">
        <v>5</v>
      </c>
      <c r="B8" s="82" t="s">
        <v>21</v>
      </c>
      <c r="C8" s="60">
        <v>14</v>
      </c>
      <c r="D8" s="63">
        <v>14</v>
      </c>
      <c r="E8" s="56"/>
      <c r="F8" s="60">
        <v>52</v>
      </c>
      <c r="G8" s="63">
        <v>52</v>
      </c>
      <c r="H8" s="56">
        <v>1064.4</v>
      </c>
      <c r="I8" s="60">
        <v>0</v>
      </c>
      <c r="J8" s="63">
        <v>0</v>
      </c>
      <c r="K8" s="56">
        <v>0</v>
      </c>
      <c r="L8" s="60"/>
      <c r="M8" s="63"/>
      <c r="N8" s="56"/>
      <c r="O8" s="66">
        <v>14</v>
      </c>
      <c r="P8" s="67">
        <f t="shared" si="0"/>
        <v>66</v>
      </c>
      <c r="Q8" s="68">
        <f t="shared" si="1"/>
        <v>1064.4</v>
      </c>
    </row>
    <row r="9" spans="1:17" ht="24">
      <c r="A9" s="86"/>
      <c r="B9" s="83"/>
      <c r="C9" s="71">
        <v>0</v>
      </c>
      <c r="D9" s="72">
        <v>0</v>
      </c>
      <c r="E9" s="73">
        <v>0</v>
      </c>
      <c r="F9" s="71">
        <v>23</v>
      </c>
      <c r="G9" s="72">
        <v>23</v>
      </c>
      <c r="H9" s="73">
        <v>4259</v>
      </c>
      <c r="I9" s="71">
        <v>8</v>
      </c>
      <c r="J9" s="72">
        <v>8</v>
      </c>
      <c r="K9" s="73">
        <v>299.5</v>
      </c>
      <c r="L9" s="71" t="s">
        <v>59</v>
      </c>
      <c r="M9" s="72"/>
      <c r="N9" s="73"/>
      <c r="O9" s="66" t="s">
        <v>59</v>
      </c>
      <c r="P9" s="67">
        <f t="shared" si="0"/>
        <v>31</v>
      </c>
      <c r="Q9" s="68">
        <f t="shared" si="1"/>
        <v>4558.5</v>
      </c>
    </row>
    <row r="10" spans="1:17" ht="55.5" customHeight="1">
      <c r="A10" s="87"/>
      <c r="B10" s="84"/>
      <c r="C10" s="71">
        <v>0</v>
      </c>
      <c r="D10" s="72">
        <v>0</v>
      </c>
      <c r="E10" s="73">
        <v>0</v>
      </c>
      <c r="F10" s="71">
        <v>23</v>
      </c>
      <c r="G10" s="72">
        <v>23</v>
      </c>
      <c r="H10" s="73">
        <v>4259</v>
      </c>
      <c r="I10" s="71">
        <v>8</v>
      </c>
      <c r="J10" s="72">
        <v>8</v>
      </c>
      <c r="K10" s="73">
        <v>299.5</v>
      </c>
      <c r="L10" s="71" t="s">
        <v>58</v>
      </c>
      <c r="M10" s="72"/>
      <c r="N10" s="73"/>
      <c r="O10" s="66" t="s">
        <v>58</v>
      </c>
      <c r="P10" s="67">
        <f t="shared" si="0"/>
        <v>31</v>
      </c>
      <c r="Q10" s="68">
        <f t="shared" si="1"/>
        <v>4558.5</v>
      </c>
    </row>
    <row r="11" spans="1:17" ht="38.25">
      <c r="A11" s="48">
        <v>6</v>
      </c>
      <c r="B11" s="49" t="s">
        <v>14</v>
      </c>
      <c r="C11" s="74">
        <v>10</v>
      </c>
      <c r="D11" s="72">
        <v>10</v>
      </c>
      <c r="E11" s="73">
        <v>2565.612</v>
      </c>
      <c r="F11" s="74">
        <v>139</v>
      </c>
      <c r="G11" s="72">
        <v>139</v>
      </c>
      <c r="H11" s="75">
        <v>12644.5</v>
      </c>
      <c r="I11" s="74">
        <v>54</v>
      </c>
      <c r="J11" s="72">
        <v>54</v>
      </c>
      <c r="K11" s="73">
        <v>3842.9</v>
      </c>
      <c r="L11" s="74" t="s">
        <v>57</v>
      </c>
      <c r="M11" s="72"/>
      <c r="N11" s="73"/>
      <c r="O11" s="66" t="s">
        <v>57</v>
      </c>
      <c r="P11" s="67">
        <f t="shared" si="0"/>
        <v>203</v>
      </c>
      <c r="Q11" s="68">
        <f t="shared" si="1"/>
        <v>19053.012000000002</v>
      </c>
    </row>
    <row r="12" spans="1:17" ht="12.75">
      <c r="A12" s="91">
        <v>7</v>
      </c>
      <c r="B12" s="82" t="s">
        <v>6</v>
      </c>
      <c r="C12" s="61">
        <v>0</v>
      </c>
      <c r="D12" s="63">
        <v>0</v>
      </c>
      <c r="E12" s="56">
        <v>0</v>
      </c>
      <c r="F12" s="61">
        <v>0</v>
      </c>
      <c r="G12" s="63">
        <v>0</v>
      </c>
      <c r="H12" s="56">
        <v>0</v>
      </c>
      <c r="I12" s="61">
        <v>1</v>
      </c>
      <c r="J12" s="63">
        <v>1</v>
      </c>
      <c r="K12" s="56">
        <v>690</v>
      </c>
      <c r="L12" s="61" t="s">
        <v>40</v>
      </c>
      <c r="M12" s="63"/>
      <c r="N12" s="56"/>
      <c r="O12" s="66" t="s">
        <v>40</v>
      </c>
      <c r="P12" s="67">
        <f t="shared" si="0"/>
        <v>1</v>
      </c>
      <c r="Q12" s="68">
        <f t="shared" si="1"/>
        <v>690</v>
      </c>
    </row>
    <row r="13" spans="1:17" ht="65.25" customHeight="1">
      <c r="A13" s="91"/>
      <c r="B13" s="83"/>
      <c r="C13" s="60" t="s">
        <v>46</v>
      </c>
      <c r="D13" s="63">
        <v>0</v>
      </c>
      <c r="E13" s="56">
        <v>0</v>
      </c>
      <c r="F13" s="60">
        <v>0</v>
      </c>
      <c r="G13" s="63">
        <v>0</v>
      </c>
      <c r="H13" s="56">
        <v>0</v>
      </c>
      <c r="I13" s="60">
        <v>1</v>
      </c>
      <c r="J13" s="63">
        <v>1</v>
      </c>
      <c r="K13" s="56">
        <v>12</v>
      </c>
      <c r="L13" s="60">
        <v>0</v>
      </c>
      <c r="M13" s="63">
        <v>0</v>
      </c>
      <c r="N13" s="56"/>
      <c r="O13" s="66" t="s">
        <v>46</v>
      </c>
      <c r="P13" s="67">
        <f t="shared" si="0"/>
        <v>1</v>
      </c>
      <c r="Q13" s="68">
        <v>12</v>
      </c>
    </row>
    <row r="14" spans="1:17" ht="55.5" customHeight="1">
      <c r="A14" s="91"/>
      <c r="B14" s="84"/>
      <c r="C14" s="60" t="s">
        <v>50</v>
      </c>
      <c r="D14" s="63">
        <v>0</v>
      </c>
      <c r="E14" s="56">
        <v>0</v>
      </c>
      <c r="F14" s="60">
        <v>0</v>
      </c>
      <c r="G14" s="63">
        <v>0</v>
      </c>
      <c r="H14" s="56">
        <v>0</v>
      </c>
      <c r="I14" s="60">
        <v>48</v>
      </c>
      <c r="J14" s="63">
        <v>48</v>
      </c>
      <c r="K14" s="56"/>
      <c r="L14" s="60" t="s">
        <v>50</v>
      </c>
      <c r="M14" s="64"/>
      <c r="N14" s="57"/>
      <c r="O14" s="66" t="s">
        <v>50</v>
      </c>
      <c r="P14" s="67">
        <f t="shared" si="0"/>
        <v>48</v>
      </c>
      <c r="Q14" s="68">
        <f t="shared" si="1"/>
        <v>0</v>
      </c>
    </row>
    <row r="15" spans="1:17" s="55" customFormat="1" ht="13.5" thickBot="1">
      <c r="A15" s="53"/>
      <c r="B15" s="54" t="s">
        <v>0</v>
      </c>
      <c r="C15" s="62"/>
      <c r="D15" s="65">
        <f>SUM(D4:D14)</f>
        <v>1413</v>
      </c>
      <c r="E15" s="58">
        <f>SUM(E5:E14)</f>
        <v>31098.312</v>
      </c>
      <c r="F15" s="62"/>
      <c r="G15" s="65">
        <f>SUM(G4:G14)</f>
        <v>308</v>
      </c>
      <c r="H15" s="58">
        <f>SUM(H4:H14)</f>
        <v>24276.9</v>
      </c>
      <c r="I15" s="62"/>
      <c r="J15" s="65">
        <f>SUM(J4:J14)</f>
        <v>171</v>
      </c>
      <c r="K15" s="58">
        <f>SUM(K4:K14)</f>
        <v>6903.9</v>
      </c>
      <c r="L15" s="62"/>
      <c r="M15" s="65">
        <f>SUM(M4:M14)</f>
        <v>0</v>
      </c>
      <c r="N15" s="58">
        <f>SUM(N4:N14)</f>
        <v>0</v>
      </c>
      <c r="O15" s="62"/>
      <c r="P15" s="65">
        <f t="shared" si="0"/>
        <v>1892</v>
      </c>
      <c r="Q15" s="69">
        <f t="shared" si="1"/>
        <v>62279.112</v>
      </c>
    </row>
    <row r="16" spans="2:15" ht="12.75">
      <c r="B16" s="76" t="s">
        <v>62</v>
      </c>
      <c r="C16" s="76"/>
      <c r="D16" s="76"/>
      <c r="E16" s="76"/>
      <c r="F16" s="76"/>
      <c r="G16" s="76"/>
      <c r="H16" s="76"/>
      <c r="I16" s="76"/>
      <c r="J16" s="76"/>
      <c r="K16" s="76"/>
      <c r="L16" s="77"/>
      <c r="M16" s="77"/>
      <c r="N16" s="77"/>
      <c r="O16" s="47"/>
    </row>
    <row r="17" spans="2:15" ht="12.75">
      <c r="B17" s="32" t="s">
        <v>61</v>
      </c>
      <c r="O17" s="47"/>
    </row>
    <row r="18" ht="12.75">
      <c r="O18" s="47"/>
    </row>
    <row r="19" ht="12.75">
      <c r="O19" s="47"/>
    </row>
    <row r="20" ht="12.75">
      <c r="O20" s="47"/>
    </row>
    <row r="21" ht="12.75">
      <c r="O21" s="47"/>
    </row>
    <row r="22" ht="12.75">
      <c r="O22" s="47"/>
    </row>
  </sheetData>
  <mergeCells count="17">
    <mergeCell ref="A1:Q1"/>
    <mergeCell ref="A12:A14"/>
    <mergeCell ref="B2:B3"/>
    <mergeCell ref="A2:A3"/>
    <mergeCell ref="Q2:Q3"/>
    <mergeCell ref="B12:B14"/>
    <mergeCell ref="C2:D2"/>
    <mergeCell ref="F2:G2"/>
    <mergeCell ref="I2:J2"/>
    <mergeCell ref="E2:E3"/>
    <mergeCell ref="B8:B10"/>
    <mergeCell ref="A8:A10"/>
    <mergeCell ref="L2:M2"/>
    <mergeCell ref="O2:P2"/>
    <mergeCell ref="K2:K3"/>
    <mergeCell ref="N2:N3"/>
    <mergeCell ref="H2:H3"/>
  </mergeCells>
  <printOptions/>
  <pageMargins left="0.23" right="0.18" top="0.23" bottom="0.22" header="0.3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workbookViewId="0" topLeftCell="C10">
      <selection activeCell="F26" sqref="F26"/>
    </sheetView>
  </sheetViews>
  <sheetFormatPr defaultColWidth="9.00390625" defaultRowHeight="12.75"/>
  <cols>
    <col min="1" max="1" width="26.375" style="1" customWidth="1"/>
    <col min="2" max="2" width="8.625" style="1" customWidth="1"/>
    <col min="3" max="3" width="7.25390625" style="1" customWidth="1"/>
    <col min="4" max="4" width="9.375" style="1" customWidth="1"/>
    <col min="5" max="5" width="8.25390625" style="1" customWidth="1"/>
    <col min="6" max="6" width="7.625" style="1" bestFit="1" customWidth="1"/>
    <col min="7" max="7" width="8.125" style="1" customWidth="1"/>
    <col min="8" max="8" width="7.875" style="1" customWidth="1"/>
    <col min="9" max="9" width="8.125" style="1" customWidth="1"/>
    <col min="10" max="10" width="5.75390625" style="1" bestFit="1" customWidth="1"/>
    <col min="11" max="11" width="7.625" style="1" bestFit="1" customWidth="1"/>
    <col min="12" max="12" width="9.75390625" style="1" customWidth="1"/>
    <col min="13" max="13" width="9.375" style="1" customWidth="1"/>
    <col min="14" max="14" width="8.125" style="1" customWidth="1"/>
    <col min="15" max="15" width="8.375" style="1" customWidth="1"/>
    <col min="16" max="16" width="9.00390625" style="1" customWidth="1"/>
    <col min="17" max="16384" width="9.125" style="1" customWidth="1"/>
  </cols>
  <sheetData>
    <row r="1" ht="12.75">
      <c r="P1" s="6" t="s">
        <v>15</v>
      </c>
    </row>
    <row r="2" spans="1:16" ht="33" customHeight="1">
      <c r="A2" s="99" t="s">
        <v>45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29.25" customHeight="1">
      <c r="A3" s="100" t="s">
        <v>18</v>
      </c>
      <c r="B3" s="98" t="s">
        <v>7</v>
      </c>
      <c r="C3" s="98"/>
      <c r="D3" s="98"/>
      <c r="E3" s="98"/>
      <c r="F3" s="98"/>
      <c r="G3" s="98" t="s">
        <v>13</v>
      </c>
      <c r="H3" s="98"/>
      <c r="I3" s="98"/>
      <c r="J3" s="98"/>
      <c r="K3" s="98"/>
      <c r="L3" s="98" t="s">
        <v>12</v>
      </c>
      <c r="M3" s="98"/>
      <c r="N3" s="98"/>
      <c r="O3" s="98"/>
      <c r="P3" s="98"/>
    </row>
    <row r="4" spans="1:16" ht="99.75" customHeight="1">
      <c r="A4" s="101"/>
      <c r="B4" s="5" t="s">
        <v>8</v>
      </c>
      <c r="C4" s="5" t="s">
        <v>9</v>
      </c>
      <c r="D4" s="5" t="s">
        <v>10</v>
      </c>
      <c r="E4" s="5" t="s">
        <v>11</v>
      </c>
      <c r="F4" s="5" t="s">
        <v>0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0</v>
      </c>
      <c r="L4" s="5" t="s">
        <v>8</v>
      </c>
      <c r="M4" s="5" t="s">
        <v>9</v>
      </c>
      <c r="N4" s="5" t="s">
        <v>10</v>
      </c>
      <c r="O4" s="5" t="s">
        <v>11</v>
      </c>
      <c r="P4" s="5" t="s">
        <v>0</v>
      </c>
    </row>
    <row r="5" spans="1:17" ht="12.75">
      <c r="A5" s="2" t="s">
        <v>1</v>
      </c>
      <c r="B5" s="4">
        <v>0</v>
      </c>
      <c r="C5" s="4">
        <v>6.8</v>
      </c>
      <c r="D5" s="4">
        <v>10.95</v>
      </c>
      <c r="E5" s="4">
        <v>1.893</v>
      </c>
      <c r="F5" s="3">
        <f>+B5+C5+D5+E5</f>
        <v>19.643</v>
      </c>
      <c r="G5" s="4">
        <v>0</v>
      </c>
      <c r="H5" s="4">
        <v>6.262</v>
      </c>
      <c r="I5" s="4">
        <v>8.798</v>
      </c>
      <c r="J5" s="4">
        <v>0</v>
      </c>
      <c r="K5" s="3">
        <f>+G5+H5+I5+J5</f>
        <v>15.059999999999999</v>
      </c>
      <c r="L5" s="10">
        <v>0</v>
      </c>
      <c r="M5" s="10">
        <v>17.15</v>
      </c>
      <c r="N5" s="10">
        <v>14.47</v>
      </c>
      <c r="O5" s="10">
        <v>0</v>
      </c>
      <c r="P5" s="11">
        <f>+L5+M5+N5+O5</f>
        <v>31.619999999999997</v>
      </c>
      <c r="Q5" s="1">
        <f>M5+N5</f>
        <v>31.619999999999997</v>
      </c>
    </row>
    <row r="6" spans="1:17" ht="65.25" customHeight="1">
      <c r="A6" s="2" t="s">
        <v>2</v>
      </c>
      <c r="B6" s="4">
        <v>34</v>
      </c>
      <c r="C6" s="4">
        <v>5</v>
      </c>
      <c r="D6" s="4">
        <v>0</v>
      </c>
      <c r="E6" s="4">
        <v>0.5</v>
      </c>
      <c r="F6" s="3">
        <f aca="true" t="shared" si="0" ref="F6:F11">+B6+C6+D6+E6</f>
        <v>39.5</v>
      </c>
      <c r="G6" s="4">
        <v>34</v>
      </c>
      <c r="H6" s="4">
        <v>5</v>
      </c>
      <c r="I6" s="4">
        <v>0</v>
      </c>
      <c r="J6" s="4">
        <v>0</v>
      </c>
      <c r="K6" s="3">
        <f aca="true" t="shared" si="1" ref="K6:K11">+G6+H6+I6+J6</f>
        <v>39</v>
      </c>
      <c r="L6" s="10">
        <v>34</v>
      </c>
      <c r="M6" s="10">
        <v>7</v>
      </c>
      <c r="N6" s="10">
        <v>0</v>
      </c>
      <c r="O6" s="10">
        <v>0</v>
      </c>
      <c r="P6" s="11">
        <f aca="true" t="shared" si="2" ref="P6:P11">+L6+M6+N6+O6</f>
        <v>41</v>
      </c>
      <c r="Q6" s="1">
        <f aca="true" t="shared" si="3" ref="Q6:Q12">M6+N6</f>
        <v>7</v>
      </c>
    </row>
    <row r="7" spans="1:17" ht="14.25" customHeight="1">
      <c r="A7" s="2" t="s">
        <v>3</v>
      </c>
      <c r="B7" s="4">
        <v>11.4</v>
      </c>
      <c r="C7" s="4">
        <v>0</v>
      </c>
      <c r="D7" s="4">
        <v>0</v>
      </c>
      <c r="E7" s="4">
        <v>0.475</v>
      </c>
      <c r="F7" s="3">
        <f t="shared" si="0"/>
        <v>11.875</v>
      </c>
      <c r="G7" s="4">
        <v>11.4</v>
      </c>
      <c r="H7" s="4">
        <v>0</v>
      </c>
      <c r="I7" s="4">
        <v>0</v>
      </c>
      <c r="J7" s="4">
        <v>0</v>
      </c>
      <c r="K7" s="3">
        <f t="shared" si="1"/>
        <v>11.4</v>
      </c>
      <c r="L7" s="10">
        <v>11.4</v>
      </c>
      <c r="M7" s="10">
        <v>2.5</v>
      </c>
      <c r="N7" s="10">
        <v>0</v>
      </c>
      <c r="O7" s="10">
        <v>0</v>
      </c>
      <c r="P7" s="11">
        <f t="shared" si="2"/>
        <v>13.9</v>
      </c>
      <c r="Q7" s="1">
        <f t="shared" si="3"/>
        <v>2.5</v>
      </c>
    </row>
    <row r="8" spans="1:17" ht="26.25" thickBot="1">
      <c r="A8" s="2" t="s">
        <v>4</v>
      </c>
      <c r="B8" s="4">
        <v>0.42</v>
      </c>
      <c r="C8" s="4">
        <v>15.198</v>
      </c>
      <c r="D8" s="4">
        <v>0</v>
      </c>
      <c r="E8" s="4">
        <v>0.55</v>
      </c>
      <c r="F8" s="3">
        <f t="shared" si="0"/>
        <v>16.168</v>
      </c>
      <c r="G8" s="44">
        <v>1.08</v>
      </c>
      <c r="H8" s="8">
        <v>15.426</v>
      </c>
      <c r="I8" s="4">
        <v>0</v>
      </c>
      <c r="J8" s="4">
        <v>0</v>
      </c>
      <c r="K8" s="3">
        <f>8+I8+J8</f>
        <v>8</v>
      </c>
      <c r="L8" s="10">
        <v>0.42</v>
      </c>
      <c r="M8" s="10">
        <v>14</v>
      </c>
      <c r="N8" s="10">
        <v>0</v>
      </c>
      <c r="O8" s="10">
        <v>0</v>
      </c>
      <c r="P8" s="11">
        <f t="shared" si="2"/>
        <v>14.42</v>
      </c>
      <c r="Q8" s="1">
        <f t="shared" si="3"/>
        <v>14</v>
      </c>
    </row>
    <row r="9" spans="1:17" ht="38.25">
      <c r="A9" s="2" t="s">
        <v>5</v>
      </c>
      <c r="B9" s="8">
        <v>185.415</v>
      </c>
      <c r="C9" s="4">
        <v>170</v>
      </c>
      <c r="D9" s="4">
        <v>0</v>
      </c>
      <c r="E9" s="4">
        <v>0</v>
      </c>
      <c r="F9" s="3">
        <f t="shared" si="0"/>
        <v>355.41499999999996</v>
      </c>
      <c r="G9" s="4">
        <v>169.777</v>
      </c>
      <c r="H9" s="4">
        <v>148.06</v>
      </c>
      <c r="I9" s="4">
        <v>0</v>
      </c>
      <c r="J9" s="4">
        <v>0</v>
      </c>
      <c r="K9" s="9">
        <f>+G9+H9+I9+J9</f>
        <v>317.837</v>
      </c>
      <c r="L9" s="12">
        <v>185.415</v>
      </c>
      <c r="M9" s="10">
        <v>195.505</v>
      </c>
      <c r="N9" s="10">
        <v>0</v>
      </c>
      <c r="O9" s="10">
        <v>0</v>
      </c>
      <c r="P9" s="11">
        <f t="shared" si="2"/>
        <v>380.91999999999996</v>
      </c>
      <c r="Q9" s="1">
        <f t="shared" si="3"/>
        <v>195.505</v>
      </c>
    </row>
    <row r="10" spans="1:17" ht="38.25">
      <c r="A10" s="2" t="s">
        <v>14</v>
      </c>
      <c r="B10" s="4">
        <v>33.6</v>
      </c>
      <c r="C10" s="4">
        <v>3.74</v>
      </c>
      <c r="D10" s="4">
        <v>10.4</v>
      </c>
      <c r="E10" s="4">
        <v>0</v>
      </c>
      <c r="F10" s="3">
        <f t="shared" si="0"/>
        <v>47.74</v>
      </c>
      <c r="G10" s="4">
        <v>21.225</v>
      </c>
      <c r="H10" s="4">
        <v>5.838</v>
      </c>
      <c r="I10" s="4">
        <v>11.264</v>
      </c>
      <c r="J10" s="4">
        <v>0</v>
      </c>
      <c r="K10" s="3">
        <f t="shared" si="1"/>
        <v>38.327</v>
      </c>
      <c r="L10" s="10">
        <v>0</v>
      </c>
      <c r="M10" s="10">
        <v>15</v>
      </c>
      <c r="N10" s="10">
        <v>7</v>
      </c>
      <c r="O10" s="10">
        <v>0</v>
      </c>
      <c r="P10" s="11">
        <f t="shared" si="2"/>
        <v>22</v>
      </c>
      <c r="Q10" s="1">
        <f t="shared" si="3"/>
        <v>22</v>
      </c>
    </row>
    <row r="11" spans="1:17" ht="25.5">
      <c r="A11" s="2" t="s">
        <v>6</v>
      </c>
      <c r="B11" s="4">
        <v>18.3</v>
      </c>
      <c r="C11" s="4">
        <v>4</v>
      </c>
      <c r="D11" s="4">
        <v>6.39</v>
      </c>
      <c r="E11" s="4">
        <v>0</v>
      </c>
      <c r="F11" s="3">
        <f t="shared" si="0"/>
        <v>28.69</v>
      </c>
      <c r="G11" s="4">
        <v>18.211</v>
      </c>
      <c r="H11" s="4">
        <v>3.716</v>
      </c>
      <c r="I11" s="4">
        <v>7.248</v>
      </c>
      <c r="J11" s="4">
        <v>0</v>
      </c>
      <c r="K11" s="3">
        <f t="shared" si="1"/>
        <v>29.175</v>
      </c>
      <c r="L11" s="10">
        <v>0</v>
      </c>
      <c r="M11" s="10">
        <v>15</v>
      </c>
      <c r="N11" s="10">
        <v>9</v>
      </c>
      <c r="O11" s="10">
        <v>0</v>
      </c>
      <c r="P11" s="11">
        <f t="shared" si="2"/>
        <v>24</v>
      </c>
      <c r="Q11" s="1">
        <f t="shared" si="3"/>
        <v>24</v>
      </c>
    </row>
    <row r="12" spans="1:17" ht="12.75">
      <c r="A12" s="7" t="s">
        <v>0</v>
      </c>
      <c r="B12" s="3">
        <f>SUM(B5:B11)</f>
        <v>283.135</v>
      </c>
      <c r="C12" s="3">
        <f>SUM(C5:C11)</f>
        <v>204.738</v>
      </c>
      <c r="D12" s="3">
        <f aca="true" t="shared" si="4" ref="D12:P12">SUM(D5:D11)</f>
        <v>27.740000000000002</v>
      </c>
      <c r="E12" s="3">
        <f t="shared" si="4"/>
        <v>3.418</v>
      </c>
      <c r="F12" s="3">
        <f t="shared" si="4"/>
        <v>519.0310000000001</v>
      </c>
      <c r="G12" s="3">
        <f t="shared" si="4"/>
        <v>255.69299999999998</v>
      </c>
      <c r="H12" s="3">
        <f t="shared" si="4"/>
        <v>184.302</v>
      </c>
      <c r="I12" s="3">
        <f t="shared" si="4"/>
        <v>27.31</v>
      </c>
      <c r="J12" s="3">
        <f t="shared" si="4"/>
        <v>0</v>
      </c>
      <c r="K12" s="9">
        <f t="shared" si="4"/>
        <v>458.79900000000004</v>
      </c>
      <c r="L12" s="3">
        <f t="shared" si="4"/>
        <v>231.23499999999999</v>
      </c>
      <c r="M12" s="3">
        <f t="shared" si="4"/>
        <v>266.155</v>
      </c>
      <c r="N12" s="3">
        <f t="shared" si="4"/>
        <v>30.47</v>
      </c>
      <c r="O12" s="3">
        <f t="shared" si="4"/>
        <v>0</v>
      </c>
      <c r="P12" s="9">
        <f t="shared" si="4"/>
        <v>527.8599999999999</v>
      </c>
      <c r="Q12" s="1">
        <f t="shared" si="3"/>
        <v>296.625</v>
      </c>
    </row>
  </sheetData>
  <mergeCells count="5">
    <mergeCell ref="L3:P3"/>
    <mergeCell ref="A2:P2"/>
    <mergeCell ref="A3:A4"/>
    <mergeCell ref="B3:F3"/>
    <mergeCell ref="G3:K3"/>
  </mergeCells>
  <printOptions/>
  <pageMargins left="0.64" right="0.23" top="0.27" bottom="0.16" header="0.5" footer="0.5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5">
      <selection activeCell="H7" sqref="H7"/>
    </sheetView>
  </sheetViews>
  <sheetFormatPr defaultColWidth="9.00390625" defaultRowHeight="12.75"/>
  <cols>
    <col min="1" max="1" width="2.375" style="15" bestFit="1" customWidth="1"/>
    <col min="2" max="2" width="33.75390625" style="16" customWidth="1"/>
    <col min="3" max="3" width="10.125" style="17" customWidth="1"/>
    <col min="4" max="5" width="6.625" style="17" customWidth="1"/>
    <col min="6" max="6" width="7.625" style="17" bestFit="1" customWidth="1"/>
    <col min="7" max="14" width="6.625" style="17" customWidth="1"/>
    <col min="15" max="15" width="7.625" style="17" bestFit="1" customWidth="1"/>
    <col min="16" max="17" width="6.625" style="17" customWidth="1"/>
    <col min="18" max="16384" width="9.125" style="16" customWidth="1"/>
  </cols>
  <sheetData>
    <row r="1" spans="1:17" s="14" customFormat="1" ht="12.75">
      <c r="A1" s="13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 t="s">
        <v>15</v>
      </c>
      <c r="O1" s="18"/>
      <c r="P1" s="18"/>
      <c r="Q1" s="18"/>
    </row>
    <row r="2" spans="1:17" s="14" customFormat="1" ht="33" customHeight="1">
      <c r="A2" s="102" t="s">
        <v>43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17" ht="33.75" customHeight="1">
      <c r="A3" s="103"/>
      <c r="B3" s="104"/>
      <c r="C3" s="105" t="s">
        <v>16</v>
      </c>
      <c r="D3" s="105"/>
      <c r="E3" s="105"/>
      <c r="F3" s="105" t="s">
        <v>22</v>
      </c>
      <c r="G3" s="105"/>
      <c r="H3" s="105"/>
      <c r="I3" s="105" t="s">
        <v>23</v>
      </c>
      <c r="J3" s="105"/>
      <c r="K3" s="105"/>
      <c r="L3" s="105" t="s">
        <v>17</v>
      </c>
      <c r="M3" s="105"/>
      <c r="N3" s="105"/>
      <c r="O3" s="105" t="s">
        <v>0</v>
      </c>
      <c r="P3" s="105"/>
      <c r="Q3" s="105"/>
    </row>
    <row r="4" spans="1:17" ht="36.75" customHeight="1">
      <c r="A4" s="103"/>
      <c r="B4" s="104"/>
      <c r="C4" s="27" t="s">
        <v>24</v>
      </c>
      <c r="D4" s="27" t="s">
        <v>25</v>
      </c>
      <c r="E4" s="27" t="s">
        <v>26</v>
      </c>
      <c r="F4" s="27" t="s">
        <v>24</v>
      </c>
      <c r="G4" s="27" t="s">
        <v>25</v>
      </c>
      <c r="H4" s="27" t="s">
        <v>26</v>
      </c>
      <c r="I4" s="27" t="s">
        <v>24</v>
      </c>
      <c r="J4" s="27" t="s">
        <v>25</v>
      </c>
      <c r="K4" s="27" t="s">
        <v>26</v>
      </c>
      <c r="L4" s="27" t="s">
        <v>24</v>
      </c>
      <c r="M4" s="27" t="s">
        <v>25</v>
      </c>
      <c r="N4" s="27" t="s">
        <v>26</v>
      </c>
      <c r="O4" s="27" t="s">
        <v>24</v>
      </c>
      <c r="P4" s="27" t="s">
        <v>25</v>
      </c>
      <c r="Q4" s="27" t="s">
        <v>26</v>
      </c>
    </row>
    <row r="5" spans="1:17" ht="63.75">
      <c r="A5" s="20">
        <v>1</v>
      </c>
      <c r="B5" s="2" t="s">
        <v>2</v>
      </c>
      <c r="C5" s="21">
        <v>34</v>
      </c>
      <c r="D5" s="22">
        <v>0</v>
      </c>
      <c r="E5" s="22">
        <v>0</v>
      </c>
      <c r="F5" s="21">
        <v>7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41</v>
      </c>
      <c r="P5" s="22">
        <v>0</v>
      </c>
      <c r="Q5" s="22">
        <v>0</v>
      </c>
    </row>
    <row r="6" spans="1:17" ht="12.75">
      <c r="A6" s="20">
        <v>2</v>
      </c>
      <c r="B6" s="2" t="s">
        <v>3</v>
      </c>
      <c r="C6" s="21">
        <v>11.4</v>
      </c>
      <c r="D6" s="22">
        <v>0</v>
      </c>
      <c r="E6" s="22">
        <v>0</v>
      </c>
      <c r="F6" s="21">
        <v>2.5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13.9</v>
      </c>
      <c r="P6" s="22">
        <v>0</v>
      </c>
      <c r="Q6" s="22">
        <v>0</v>
      </c>
    </row>
    <row r="7" spans="1:17" ht="25.5">
      <c r="A7" s="20">
        <v>3</v>
      </c>
      <c r="B7" s="2" t="s">
        <v>19</v>
      </c>
      <c r="C7" s="21">
        <v>0.42</v>
      </c>
      <c r="D7" s="22">
        <v>0</v>
      </c>
      <c r="E7" s="22">
        <v>0</v>
      </c>
      <c r="F7" s="21">
        <v>14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14.42</v>
      </c>
      <c r="P7" s="22">
        <v>0</v>
      </c>
      <c r="Q7" s="22">
        <v>0</v>
      </c>
    </row>
    <row r="8" spans="1:17" ht="38.25">
      <c r="A8" s="20">
        <v>4</v>
      </c>
      <c r="B8" s="2" t="s">
        <v>20</v>
      </c>
      <c r="C8" s="21">
        <v>185.415</v>
      </c>
      <c r="D8" s="22">
        <v>43.276</v>
      </c>
      <c r="E8" s="22">
        <v>23.340074966965997</v>
      </c>
      <c r="F8" s="21">
        <v>195.505</v>
      </c>
      <c r="G8" s="22">
        <v>41.582</v>
      </c>
      <c r="H8" s="22">
        <v>21.269021252653385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380.92</v>
      </c>
      <c r="P8" s="22">
        <v>84.858</v>
      </c>
      <c r="Q8" s="22">
        <v>44.60909621961938</v>
      </c>
    </row>
    <row r="9" spans="1:17" ht="63.75">
      <c r="A9" s="20">
        <v>5</v>
      </c>
      <c r="B9" s="2" t="s">
        <v>21</v>
      </c>
      <c r="C9" s="21">
        <v>0</v>
      </c>
      <c r="D9" s="22">
        <v>0</v>
      </c>
      <c r="E9" s="22">
        <v>0</v>
      </c>
      <c r="F9" s="21">
        <v>17.15</v>
      </c>
      <c r="G9" s="22">
        <v>0</v>
      </c>
      <c r="H9" s="22">
        <v>0</v>
      </c>
      <c r="I9" s="22">
        <v>14.47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31.62</v>
      </c>
      <c r="P9" s="22">
        <v>0</v>
      </c>
      <c r="Q9" s="22">
        <v>0</v>
      </c>
    </row>
    <row r="10" spans="1:17" ht="38.25">
      <c r="A10" s="20">
        <v>6</v>
      </c>
      <c r="B10" s="2" t="s">
        <v>14</v>
      </c>
      <c r="C10" s="21">
        <v>0</v>
      </c>
      <c r="D10" s="22">
        <v>0</v>
      </c>
      <c r="E10" s="22">
        <v>0</v>
      </c>
      <c r="F10" s="21">
        <v>15</v>
      </c>
      <c r="G10" s="22">
        <v>0</v>
      </c>
      <c r="H10" s="22">
        <v>0</v>
      </c>
      <c r="I10" s="22">
        <v>7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22</v>
      </c>
      <c r="P10" s="22">
        <v>0</v>
      </c>
      <c r="Q10" s="22">
        <v>0</v>
      </c>
    </row>
    <row r="11" spans="1:17" ht="12.75">
      <c r="A11" s="20">
        <v>7</v>
      </c>
      <c r="B11" s="2" t="s">
        <v>6</v>
      </c>
      <c r="C11" s="22">
        <v>0</v>
      </c>
      <c r="D11" s="22">
        <v>0</v>
      </c>
      <c r="E11" s="22">
        <v>0</v>
      </c>
      <c r="F11" s="21">
        <v>15</v>
      </c>
      <c r="G11" s="22">
        <v>0</v>
      </c>
      <c r="H11" s="22">
        <v>0</v>
      </c>
      <c r="I11" s="22">
        <v>9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24</v>
      </c>
      <c r="P11" s="22">
        <v>0</v>
      </c>
      <c r="Q11" s="22">
        <v>0</v>
      </c>
    </row>
    <row r="12" spans="1:17" s="26" customFormat="1" ht="14.25">
      <c r="A12" s="23"/>
      <c r="B12" s="7" t="s">
        <v>0</v>
      </c>
      <c r="C12" s="24">
        <v>231.235</v>
      </c>
      <c r="D12" s="24">
        <v>43.276</v>
      </c>
      <c r="E12" s="25">
        <v>18.715159902263935</v>
      </c>
      <c r="F12" s="24">
        <v>266.155</v>
      </c>
      <c r="G12" s="24">
        <v>41.582</v>
      </c>
      <c r="H12" s="25">
        <v>15.623227066934682</v>
      </c>
      <c r="I12" s="24">
        <v>30.47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5">
        <v>527.86</v>
      </c>
      <c r="P12" s="25">
        <v>84.858</v>
      </c>
      <c r="Q12" s="25">
        <v>34.338386969198616</v>
      </c>
    </row>
  </sheetData>
  <mergeCells count="8">
    <mergeCell ref="A2:Q2"/>
    <mergeCell ref="A3:A4"/>
    <mergeCell ref="B3:B4"/>
    <mergeCell ref="C3:E3"/>
    <mergeCell ref="F3:H3"/>
    <mergeCell ref="I3:K3"/>
    <mergeCell ref="L3:N3"/>
    <mergeCell ref="O3:Q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"/>
  <sheetViews>
    <sheetView zoomScale="75" zoomScaleNormal="75" workbookViewId="0" topLeftCell="A4">
      <selection activeCell="A1" sqref="A1:IV16384"/>
    </sheetView>
  </sheetViews>
  <sheetFormatPr defaultColWidth="9.00390625" defaultRowHeight="12.75"/>
  <cols>
    <col min="1" max="1" width="2.375" style="42" bestFit="1" customWidth="1"/>
    <col min="2" max="2" width="26.375" style="32" customWidth="1"/>
    <col min="3" max="3" width="8.75390625" style="43" bestFit="1" customWidth="1"/>
    <col min="4" max="4" width="8.75390625" style="43" customWidth="1"/>
    <col min="5" max="5" width="9.25390625" style="43" customWidth="1"/>
    <col min="6" max="7" width="7.75390625" style="43" customWidth="1"/>
    <col min="8" max="8" width="9.00390625" style="43" customWidth="1"/>
    <col min="9" max="9" width="7.75390625" style="43" customWidth="1"/>
    <col min="10" max="10" width="9.125" style="43" customWidth="1"/>
    <col min="11" max="11" width="7.75390625" style="43" customWidth="1"/>
    <col min="12" max="12" width="8.375" style="43" customWidth="1"/>
    <col min="13" max="16" width="7.75390625" style="43" customWidth="1"/>
    <col min="17" max="16384" width="9.125" style="32" customWidth="1"/>
  </cols>
  <sheetData>
    <row r="1" spans="1:16" s="29" customFormat="1" ht="12.75">
      <c r="A1" s="28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 t="s">
        <v>27</v>
      </c>
      <c r="O1" s="30"/>
      <c r="P1" s="30"/>
    </row>
    <row r="2" spans="1:16" s="29" customFormat="1" ht="33" customHeight="1">
      <c r="A2" s="109" t="s">
        <v>44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33.75" customHeight="1">
      <c r="A3" s="110"/>
      <c r="B3" s="111"/>
      <c r="C3" s="112" t="s">
        <v>28</v>
      </c>
      <c r="D3" s="106" t="s">
        <v>29</v>
      </c>
      <c r="E3" s="107"/>
      <c r="F3" s="108"/>
      <c r="G3" s="106" t="s">
        <v>37</v>
      </c>
      <c r="H3" s="107"/>
      <c r="I3" s="107"/>
      <c r="J3" s="107"/>
      <c r="K3" s="107"/>
      <c r="L3" s="107"/>
      <c r="M3" s="107"/>
      <c r="N3" s="107"/>
      <c r="O3" s="107"/>
      <c r="P3" s="108"/>
    </row>
    <row r="4" spans="1:16" ht="36.75" customHeight="1">
      <c r="A4" s="110"/>
      <c r="B4" s="111"/>
      <c r="C4" s="113"/>
      <c r="D4" s="33" t="s">
        <v>41</v>
      </c>
      <c r="E4" s="33" t="s">
        <v>30</v>
      </c>
      <c r="F4" s="33" t="s">
        <v>31</v>
      </c>
      <c r="G4" s="33" t="s">
        <v>32</v>
      </c>
      <c r="H4" s="33" t="s">
        <v>31</v>
      </c>
      <c r="I4" s="33" t="s">
        <v>33</v>
      </c>
      <c r="J4" s="33" t="s">
        <v>31</v>
      </c>
      <c r="K4" s="33" t="s">
        <v>34</v>
      </c>
      <c r="L4" s="33" t="s">
        <v>31</v>
      </c>
      <c r="M4" s="33" t="s">
        <v>35</v>
      </c>
      <c r="N4" s="33" t="s">
        <v>31</v>
      </c>
      <c r="O4" s="33" t="s">
        <v>36</v>
      </c>
      <c r="P4" s="33" t="s">
        <v>31</v>
      </c>
    </row>
    <row r="5" spans="1:16" ht="94.5" customHeight="1">
      <c r="A5" s="34">
        <v>1</v>
      </c>
      <c r="B5" s="34" t="s">
        <v>2</v>
      </c>
      <c r="C5" s="35" t="s">
        <v>38</v>
      </c>
      <c r="D5" s="36">
        <v>34</v>
      </c>
      <c r="E5" s="36">
        <v>34</v>
      </c>
      <c r="F5" s="35">
        <v>100</v>
      </c>
      <c r="G5" s="35">
        <v>34</v>
      </c>
      <c r="H5" s="37">
        <v>100</v>
      </c>
      <c r="I5" s="35">
        <v>7</v>
      </c>
      <c r="J5" s="37">
        <v>140</v>
      </c>
      <c r="K5" s="37">
        <v>0</v>
      </c>
      <c r="L5" s="37">
        <v>0</v>
      </c>
      <c r="M5" s="37">
        <v>0</v>
      </c>
      <c r="N5" s="37">
        <v>0</v>
      </c>
      <c r="O5" s="37">
        <v>41</v>
      </c>
      <c r="P5" s="37">
        <v>105.12820512820512</v>
      </c>
    </row>
    <row r="6" spans="1:16" ht="35.25" customHeight="1">
      <c r="A6" s="34">
        <v>2</v>
      </c>
      <c r="B6" s="34" t="s">
        <v>3</v>
      </c>
      <c r="C6" s="35" t="s">
        <v>39</v>
      </c>
      <c r="D6" s="36">
        <v>114</v>
      </c>
      <c r="E6" s="36">
        <v>114</v>
      </c>
      <c r="F6" s="35">
        <v>100</v>
      </c>
      <c r="G6" s="35">
        <v>11.4</v>
      </c>
      <c r="H6" s="37">
        <v>100</v>
      </c>
      <c r="I6" s="35">
        <v>2.5</v>
      </c>
      <c r="J6" s="37" t="s">
        <v>42</v>
      </c>
      <c r="K6" s="37">
        <v>0</v>
      </c>
      <c r="L6" s="37">
        <v>0</v>
      </c>
      <c r="M6" s="37">
        <v>0</v>
      </c>
      <c r="N6" s="37">
        <v>0</v>
      </c>
      <c r="O6" s="37">
        <v>13.9</v>
      </c>
      <c r="P6" s="37">
        <v>121.9298245614035</v>
      </c>
    </row>
    <row r="7" spans="1:16" ht="43.5" customHeight="1">
      <c r="A7" s="34">
        <v>3</v>
      </c>
      <c r="B7" s="34" t="s">
        <v>19</v>
      </c>
      <c r="C7" s="35" t="s">
        <v>39</v>
      </c>
      <c r="D7" s="36">
        <v>14</v>
      </c>
      <c r="E7" s="36">
        <v>32</v>
      </c>
      <c r="F7" s="35">
        <v>43.75</v>
      </c>
      <c r="G7" s="35">
        <v>0.42</v>
      </c>
      <c r="H7" s="37">
        <v>38.888888888888886</v>
      </c>
      <c r="I7" s="35">
        <v>14</v>
      </c>
      <c r="J7" s="37">
        <v>90.75586671852716</v>
      </c>
      <c r="K7" s="37">
        <v>0</v>
      </c>
      <c r="L7" s="37">
        <v>0</v>
      </c>
      <c r="M7" s="37">
        <v>0</v>
      </c>
      <c r="N7" s="37">
        <v>0</v>
      </c>
      <c r="O7" s="37">
        <v>14.42</v>
      </c>
      <c r="P7" s="37">
        <v>87.36217133163699</v>
      </c>
    </row>
    <row r="8" spans="1:16" ht="54.75" customHeight="1">
      <c r="A8" s="34">
        <v>4</v>
      </c>
      <c r="B8" s="34" t="s">
        <v>20</v>
      </c>
      <c r="C8" s="35" t="s">
        <v>39</v>
      </c>
      <c r="D8" s="36">
        <v>10116</v>
      </c>
      <c r="E8" s="36">
        <v>10053</v>
      </c>
      <c r="F8" s="35">
        <v>100.62667860340197</v>
      </c>
      <c r="G8" s="35">
        <v>185.415</v>
      </c>
      <c r="H8" s="37">
        <v>109.21090607090478</v>
      </c>
      <c r="I8" s="35">
        <v>195.505</v>
      </c>
      <c r="J8" s="37">
        <v>132.04444144265838</v>
      </c>
      <c r="K8" s="37">
        <v>0</v>
      </c>
      <c r="L8" s="37">
        <v>0</v>
      </c>
      <c r="M8" s="37">
        <v>0</v>
      </c>
      <c r="N8" s="37">
        <v>0</v>
      </c>
      <c r="O8" s="37">
        <v>380.92</v>
      </c>
      <c r="P8" s="37">
        <v>119.84759483634691</v>
      </c>
    </row>
    <row r="9" spans="1:16" ht="105.75" customHeight="1">
      <c r="A9" s="34">
        <v>5</v>
      </c>
      <c r="B9" s="34" t="s">
        <v>21</v>
      </c>
      <c r="C9" s="35" t="s">
        <v>38</v>
      </c>
      <c r="D9" s="36">
        <v>308</v>
      </c>
      <c r="E9" s="36">
        <v>285</v>
      </c>
      <c r="F9" s="35">
        <v>108.0701754385965</v>
      </c>
      <c r="G9" s="35">
        <v>0</v>
      </c>
      <c r="H9" s="37">
        <v>0</v>
      </c>
      <c r="I9" s="35">
        <v>17.15</v>
      </c>
      <c r="J9" s="37">
        <v>113.87782204515271</v>
      </c>
      <c r="K9" s="37">
        <v>14.47</v>
      </c>
      <c r="L9" s="37">
        <v>164.46919754489656</v>
      </c>
      <c r="M9" s="37">
        <v>0</v>
      </c>
      <c r="N9" s="37">
        <v>0</v>
      </c>
      <c r="O9" s="37">
        <v>31.62</v>
      </c>
      <c r="P9" s="37">
        <v>209.96015936254977</v>
      </c>
    </row>
    <row r="10" spans="1:16" ht="42" customHeight="1">
      <c r="A10" s="34">
        <v>6</v>
      </c>
      <c r="B10" s="34" t="s">
        <v>14</v>
      </c>
      <c r="C10" s="35" t="s">
        <v>38</v>
      </c>
      <c r="D10" s="36">
        <v>197</v>
      </c>
      <c r="E10" s="36">
        <v>184</v>
      </c>
      <c r="F10" s="35">
        <v>107.06521739130434</v>
      </c>
      <c r="G10" s="35">
        <v>21.225</v>
      </c>
      <c r="H10" s="37">
        <v>100</v>
      </c>
      <c r="I10" s="35">
        <v>15</v>
      </c>
      <c r="J10" s="37">
        <v>87.7090398783768</v>
      </c>
      <c r="K10" s="37">
        <v>7</v>
      </c>
      <c r="L10" s="37">
        <v>62.14488636363637</v>
      </c>
      <c r="M10" s="37">
        <v>0</v>
      </c>
      <c r="N10" s="37">
        <v>0</v>
      </c>
      <c r="O10" s="37">
        <v>43.225</v>
      </c>
      <c r="P10" s="37">
        <v>112.77950270044617</v>
      </c>
    </row>
    <row r="11" spans="1:16" ht="27.75" customHeight="1">
      <c r="A11" s="34">
        <v>7</v>
      </c>
      <c r="B11" s="34" t="s">
        <v>6</v>
      </c>
      <c r="C11" s="37" t="s">
        <v>40</v>
      </c>
      <c r="D11" s="36">
        <v>89</v>
      </c>
      <c r="E11" s="36">
        <v>93</v>
      </c>
      <c r="F11" s="35">
        <v>95.6989247311828</v>
      </c>
      <c r="G11" s="37">
        <v>18.211</v>
      </c>
      <c r="H11" s="37">
        <v>100</v>
      </c>
      <c r="I11" s="35">
        <v>15</v>
      </c>
      <c r="J11" s="37">
        <v>136.81138270704122</v>
      </c>
      <c r="K11" s="37">
        <v>9</v>
      </c>
      <c r="L11" s="37">
        <v>124.17218543046357</v>
      </c>
      <c r="M11" s="37">
        <v>0</v>
      </c>
      <c r="N11" s="37">
        <v>0</v>
      </c>
      <c r="O11" s="37">
        <v>42.211</v>
      </c>
      <c r="P11" s="37">
        <v>144.6820908311911</v>
      </c>
    </row>
    <row r="12" spans="1:16" s="41" customFormat="1" ht="14.25">
      <c r="A12" s="34"/>
      <c r="B12" s="38" t="s">
        <v>0</v>
      </c>
      <c r="C12" s="39">
        <v>0</v>
      </c>
      <c r="D12" s="40"/>
      <c r="E12" s="40"/>
      <c r="F12" s="35"/>
      <c r="G12" s="39">
        <v>231.235</v>
      </c>
      <c r="H12" s="39">
        <v>90.4346227702753</v>
      </c>
      <c r="I12" s="39">
        <v>266.155</v>
      </c>
      <c r="J12" s="39">
        <v>125.77500330794092</v>
      </c>
      <c r="K12" s="39">
        <v>30.47</v>
      </c>
      <c r="L12" s="39">
        <v>111.57085316733797</v>
      </c>
      <c r="M12" s="39">
        <v>0</v>
      </c>
      <c r="N12" s="39">
        <v>0</v>
      </c>
      <c r="O12" s="39">
        <v>527.86</v>
      </c>
      <c r="P12" s="39">
        <v>112.95834626207723</v>
      </c>
    </row>
  </sheetData>
  <mergeCells count="6">
    <mergeCell ref="G3:P3"/>
    <mergeCell ref="A2:P2"/>
    <mergeCell ref="A3:A4"/>
    <mergeCell ref="B3:B4"/>
    <mergeCell ref="C3:C4"/>
    <mergeCell ref="D3:F3"/>
  </mergeCells>
  <printOptions/>
  <pageMargins left="0.1968503937007874" right="0.1968503937007874" top="0.49" bottom="0.39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mediacit</cp:lastModifiedBy>
  <cp:lastPrinted>2008-01-14T00:51:45Z</cp:lastPrinted>
  <dcterms:created xsi:type="dcterms:W3CDTF">2006-09-05T06:18:34Z</dcterms:created>
  <dcterms:modified xsi:type="dcterms:W3CDTF">2008-01-28T03:53:30Z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972276284</vt:i4>
  </property>
  <property fmtid="{D5CDD505-2E9C-101B-9397-08002B2CF9AE}" pid="3" name="_ReviewingToolsShownOnce">
    <vt:lpwstr/>
  </property>
</Properties>
</file>